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Ági\Pályázatok\TAO2017\"/>
    </mc:Choice>
  </mc:AlternateContent>
  <bookViews>
    <workbookView xWindow="0" yWindow="0" windowWidth="20490" windowHeight="711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8" i="1" l="1"/>
  <c r="F22" i="1" s="1"/>
  <c r="H277" i="1"/>
  <c r="G277" i="1"/>
  <c r="G278" i="1" s="1"/>
  <c r="E22" i="1" s="1"/>
  <c r="G22" i="1" s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5" i="1"/>
  <c r="G265" i="1"/>
  <c r="H264" i="1"/>
  <c r="G264" i="1"/>
  <c r="H261" i="1"/>
  <c r="G261" i="1"/>
  <c r="H260" i="1"/>
  <c r="G260" i="1"/>
  <c r="H257" i="1"/>
  <c r="G257" i="1"/>
  <c r="H256" i="1"/>
  <c r="H273" i="1" s="1"/>
  <c r="F21" i="1" s="1"/>
  <c r="G256" i="1"/>
  <c r="H252" i="1"/>
  <c r="G252" i="1"/>
  <c r="G273" i="1" s="1"/>
  <c r="E21" i="1" s="1"/>
  <c r="G21" i="1" s="1"/>
  <c r="H247" i="1"/>
  <c r="G247" i="1"/>
  <c r="H246" i="1"/>
  <c r="G246" i="1"/>
  <c r="H243" i="1"/>
  <c r="G243" i="1"/>
  <c r="H238" i="1"/>
  <c r="G238" i="1"/>
  <c r="H235" i="1"/>
  <c r="G235" i="1"/>
  <c r="H232" i="1"/>
  <c r="G232" i="1"/>
  <c r="H229" i="1"/>
  <c r="G229" i="1"/>
  <c r="H226" i="1"/>
  <c r="H248" i="1" s="1"/>
  <c r="F20" i="1" s="1"/>
  <c r="G226" i="1"/>
  <c r="G248" i="1" s="1"/>
  <c r="E20" i="1" s="1"/>
  <c r="G20" i="1" s="1"/>
  <c r="H220" i="1"/>
  <c r="G220" i="1"/>
  <c r="H218" i="1"/>
  <c r="G218" i="1"/>
  <c r="H214" i="1"/>
  <c r="G214" i="1"/>
  <c r="H213" i="1"/>
  <c r="G213" i="1"/>
  <c r="H207" i="1"/>
  <c r="G207" i="1"/>
  <c r="H204" i="1"/>
  <c r="G204" i="1"/>
  <c r="H201" i="1"/>
  <c r="H222" i="1" s="1"/>
  <c r="F19" i="1" s="1"/>
  <c r="G201" i="1"/>
  <c r="G222" i="1" s="1"/>
  <c r="E19" i="1" s="1"/>
  <c r="G19" i="1" s="1"/>
  <c r="G197" i="1"/>
  <c r="H195" i="1"/>
  <c r="H197" i="1" s="1"/>
  <c r="F18" i="1" s="1"/>
  <c r="G18" i="1" s="1"/>
  <c r="G195" i="1"/>
  <c r="H190" i="1"/>
  <c r="G190" i="1"/>
  <c r="H188" i="1"/>
  <c r="G188" i="1"/>
  <c r="H183" i="1"/>
  <c r="G183" i="1"/>
  <c r="H181" i="1"/>
  <c r="H191" i="1" s="1"/>
  <c r="F17" i="1" s="1"/>
  <c r="G181" i="1"/>
  <c r="G191" i="1" s="1"/>
  <c r="E17" i="1" s="1"/>
  <c r="H176" i="1"/>
  <c r="G176" i="1"/>
  <c r="H174" i="1"/>
  <c r="G174" i="1"/>
  <c r="H168" i="1"/>
  <c r="G168" i="1"/>
  <c r="H167" i="1"/>
  <c r="H177" i="1" s="1"/>
  <c r="F16" i="1" s="1"/>
  <c r="C167" i="1"/>
  <c r="G167" i="1" s="1"/>
  <c r="H166" i="1"/>
  <c r="G166" i="1"/>
  <c r="H156" i="1"/>
  <c r="G156" i="1"/>
  <c r="H151" i="1"/>
  <c r="G151" i="1"/>
  <c r="H146" i="1"/>
  <c r="G146" i="1"/>
  <c r="H141" i="1"/>
  <c r="G141" i="1"/>
  <c r="H136" i="1"/>
  <c r="G136" i="1"/>
  <c r="H133" i="1"/>
  <c r="H161" i="1" s="1"/>
  <c r="F14" i="1" s="1"/>
  <c r="G133" i="1"/>
  <c r="G161" i="1" s="1"/>
  <c r="E14" i="1" s="1"/>
  <c r="H126" i="1"/>
  <c r="G126" i="1"/>
  <c r="H124" i="1"/>
  <c r="G124" i="1"/>
  <c r="H122" i="1"/>
  <c r="G122" i="1"/>
  <c r="H115" i="1"/>
  <c r="G115" i="1"/>
  <c r="H108" i="1"/>
  <c r="G108" i="1"/>
  <c r="H106" i="1"/>
  <c r="G106" i="1"/>
  <c r="C105" i="1"/>
  <c r="H105" i="1" s="1"/>
  <c r="H128" i="1" s="1"/>
  <c r="F12" i="1" s="1"/>
  <c r="H97" i="1"/>
  <c r="G97" i="1"/>
  <c r="H92" i="1"/>
  <c r="G92" i="1"/>
  <c r="H87" i="1"/>
  <c r="G87" i="1"/>
  <c r="H85" i="1"/>
  <c r="G85" i="1"/>
  <c r="C83" i="1"/>
  <c r="H83" i="1" s="1"/>
  <c r="H102" i="1" s="1"/>
  <c r="F11" i="1" s="1"/>
  <c r="H77" i="1"/>
  <c r="G77" i="1"/>
  <c r="H71" i="1"/>
  <c r="G71" i="1"/>
  <c r="H69" i="1"/>
  <c r="G69" i="1"/>
  <c r="G73" i="1" s="1"/>
  <c r="E10" i="1" s="1"/>
  <c r="C69" i="1"/>
  <c r="H67" i="1"/>
  <c r="G67" i="1"/>
  <c r="H64" i="1"/>
  <c r="H73" i="1" s="1"/>
  <c r="F10" i="1" s="1"/>
  <c r="G64" i="1"/>
  <c r="G60" i="1"/>
  <c r="H59" i="1"/>
  <c r="H60" i="1" s="1"/>
  <c r="F9" i="1" s="1"/>
  <c r="G59" i="1"/>
  <c r="C52" i="1"/>
  <c r="C53" i="1" s="1"/>
  <c r="H48" i="1"/>
  <c r="H49" i="1" s="1"/>
  <c r="F7" i="1" s="1"/>
  <c r="G48" i="1"/>
  <c r="G49" i="1" s="1"/>
  <c r="E7" i="1" s="1"/>
  <c r="H41" i="1"/>
  <c r="H42" i="1" s="1"/>
  <c r="F6" i="1" s="1"/>
  <c r="G41" i="1"/>
  <c r="G42" i="1" s="1"/>
  <c r="E6" i="1" s="1"/>
  <c r="G6" i="1" s="1"/>
  <c r="H34" i="1"/>
  <c r="G34" i="1"/>
  <c r="H33" i="1"/>
  <c r="G33" i="1"/>
  <c r="H31" i="1"/>
  <c r="G31" i="1"/>
  <c r="H30" i="1"/>
  <c r="G30" i="1"/>
  <c r="H29" i="1"/>
  <c r="H36" i="1" s="1"/>
  <c r="F5" i="1" s="1"/>
  <c r="G29" i="1"/>
  <c r="G36" i="1" s="1"/>
  <c r="E5" i="1" s="1"/>
  <c r="E18" i="1"/>
  <c r="G15" i="1"/>
  <c r="G13" i="1"/>
  <c r="E9" i="1"/>
  <c r="G9" i="1" s="1"/>
  <c r="G10" i="1" l="1"/>
  <c r="G14" i="1"/>
  <c r="G177" i="1"/>
  <c r="E16" i="1" s="1"/>
  <c r="G16" i="1" s="1"/>
  <c r="G5" i="1"/>
  <c r="G7" i="1"/>
  <c r="G17" i="1"/>
  <c r="G53" i="1"/>
  <c r="H53" i="1"/>
  <c r="G52" i="1"/>
  <c r="G83" i="1"/>
  <c r="G102" i="1" s="1"/>
  <c r="E11" i="1" s="1"/>
  <c r="G11" i="1" s="1"/>
  <c r="H52" i="1"/>
  <c r="C54" i="1"/>
  <c r="G105" i="1"/>
  <c r="G128" i="1" s="1"/>
  <c r="E12" i="1" s="1"/>
  <c r="G12" i="1" s="1"/>
  <c r="G54" i="1" l="1"/>
  <c r="G55" i="1" s="1"/>
  <c r="E8" i="1" s="1"/>
  <c r="H54" i="1"/>
  <c r="H55" i="1" s="1"/>
  <c r="F8" i="1" s="1"/>
  <c r="F23" i="1" s="1"/>
  <c r="G8" i="1" l="1"/>
  <c r="G23" i="1" s="1"/>
  <c r="E23" i="1"/>
</calcChain>
</file>

<file path=xl/sharedStrings.xml><?xml version="1.0" encoding="utf-8"?>
<sst xmlns="http://schemas.openxmlformats.org/spreadsheetml/2006/main" count="414" uniqueCount="191">
  <si>
    <t>Röszkei Tornacsarnok felújítása</t>
  </si>
  <si>
    <t>Építőmesteri munkák</t>
  </si>
  <si>
    <t>Munkanem összesítő</t>
  </si>
  <si>
    <t>Munkanem száma és megnevezése</t>
  </si>
  <si>
    <t>Menny.</t>
  </si>
  <si>
    <t>Anyagköltség</t>
  </si>
  <si>
    <t>Díjköltség</t>
  </si>
  <si>
    <t>Nettó éték</t>
  </si>
  <si>
    <t>Bontások</t>
  </si>
  <si>
    <t>Ideiglenes építmények</t>
  </si>
  <si>
    <t>Zsaluzásés állványozás</t>
  </si>
  <si>
    <t>Irtás, föld és sziklamunka</t>
  </si>
  <si>
    <t>Síkalapozás</t>
  </si>
  <si>
    <t>Helyszíni beton és vasbeton munka</t>
  </si>
  <si>
    <t>Vakolás és rabicolás</t>
  </si>
  <si>
    <t>Burkolás</t>
  </si>
  <si>
    <t>Bádogozás</t>
  </si>
  <si>
    <t>Asztalosszerkezet elhelyezés</t>
  </si>
  <si>
    <t>Lakatosszerkezet elhelyezés</t>
  </si>
  <si>
    <t xml:space="preserve">Felületképzés  </t>
  </si>
  <si>
    <t>Szigetelés</t>
  </si>
  <si>
    <t>"K"</t>
  </si>
  <si>
    <t>Épületfelszerelések</t>
  </si>
  <si>
    <t>Elektomos munkák</t>
  </si>
  <si>
    <t>Épületgépészeti csővezeték szerelés</t>
  </si>
  <si>
    <t>Épületgépészeti szerelvények és berendezések szer.</t>
  </si>
  <si>
    <t>Takarítási munkák</t>
  </si>
  <si>
    <t>Munkanemek összesen</t>
  </si>
  <si>
    <t>Bontási munkák</t>
  </si>
  <si>
    <t>Ssz.</t>
  </si>
  <si>
    <t>Tételszám, tételkiírás</t>
  </si>
  <si>
    <t>menny.</t>
  </si>
  <si>
    <t>egys.</t>
  </si>
  <si>
    <t xml:space="preserve">anyag e. ár </t>
  </si>
  <si>
    <t>díj e.ár</t>
  </si>
  <si>
    <t xml:space="preserve">anyagár </t>
  </si>
  <si>
    <t>díj</t>
  </si>
  <si>
    <t>1.</t>
  </si>
  <si>
    <t>Lapburkolatok bontása, padlóburkolat bármely méretű kőagyag, mozaik vagytört mozaik (NOVA) lapból</t>
  </si>
  <si>
    <t>m2</t>
  </si>
  <si>
    <t>2.</t>
  </si>
  <si>
    <t>PVC burkolat bontása</t>
  </si>
  <si>
    <t>3.</t>
  </si>
  <si>
    <t>Lapburkolatok bontása,
lábazatburkolat 0,50 m magasságig, egyenes egysoros vagy lépcsős kivitelben,10x10 - 20x20 cm-es lapméretig</t>
  </si>
  <si>
    <t>m</t>
  </si>
  <si>
    <t>4.</t>
  </si>
  <si>
    <t>Lapburkolatok bontása, fal-, pillér- és oszlopburkolat, bármely méretűmozaik, kőagyag és csempe</t>
  </si>
  <si>
    <t>5.</t>
  </si>
  <si>
    <t>Építési törmelék konténeres elszállítása, lerakása,lerakóhelyi díjjal, 4,0 mł-es konténerbe</t>
  </si>
  <si>
    <t>db</t>
  </si>
  <si>
    <t>Munkanem összesen</t>
  </si>
  <si>
    <t>Mobil Wc bérleti díj elszámolása, szállítással, heti karbantartással</t>
  </si>
  <si>
    <t>hó</t>
  </si>
  <si>
    <t>Zsaluzás és állványozás</t>
  </si>
  <si>
    <t>Több pallószint képzésére alkalmas belső csőállványkészítése pallóterítés nélkül, állványépítés MSZ- és alkalmazástechnikai kézikönyv szerint
3,01-10,00 m pallószint magasság között</t>
  </si>
  <si>
    <t>Munkaárok földkiemelése közművesített területen,kézi erővel, bármely konzisztenciájú talajban, dúcolás nélkül,
2,0 m˛ szelvényig,
III. talajosztály</t>
  </si>
  <si>
    <t>m3</t>
  </si>
  <si>
    <t>Fejtett föld felrakása szállítóeszközre,
kézi erővel
talajosztály I-IV</t>
  </si>
  <si>
    <t>laza m3</t>
  </si>
  <si>
    <t>Feltöltések alap- és lábazati falak közéés alagsori vagy alá nem pincézett földszintipadozatok alá, az anyag szétterítésével,mozgatásával, kézi döngöléssel, osztályozatlan kavicsból
Nyers homokos kavics NHK 0/63 Q-TT Nyékládháza</t>
  </si>
  <si>
    <t xml:space="preserve">Síkalapozás </t>
  </si>
  <si>
    <t xml:space="preserve">Beton és vasbeton alapok, szerelőbeton készítése  </t>
  </si>
  <si>
    <r>
      <t>Beton és vasbeton alapok, szerelőbeton készítése 8cm vtg-ig</t>
    </r>
    <r>
      <rPr>
        <sz val="10"/>
        <rFont val="Times New Roman"/>
        <family val="1"/>
      </rPr>
      <t xml:space="preserve">  C8/10-XN(H) kavicsbeton keverék CEM 32,5 pc. D max=16mm, m=6,2 finomsági mod.</t>
    </r>
  </si>
  <si>
    <t>Beton aljzatok, járdák bontása 10 cm vastagságig,</t>
  </si>
  <si>
    <t>kavicsbetonból, salakbetonból</t>
  </si>
  <si>
    <r>
      <t xml:space="preserve">Betonacél helyszíni szerelése függőleges vagy vízszintes tartószerkezetbe, </t>
    </r>
    <r>
      <rPr>
        <b/>
        <sz val="10"/>
        <rFont val="Arial"/>
        <family val="2"/>
        <charset val="238"/>
      </rPr>
      <t xml:space="preserve">bordás betonacélból, 6-10 mm átmérő között </t>
    </r>
    <r>
      <rPr>
        <sz val="10"/>
        <rFont val="Arial"/>
        <family val="2"/>
        <charset val="238"/>
      </rPr>
      <t>Bordás betonacél, tekercsben, B60.50 6 mm</t>
    </r>
  </si>
  <si>
    <t>t</t>
  </si>
  <si>
    <t>Aljzat készítése helyszínen kevert esztrichből, kontakt- vagy csúsztatott esztrich készítése, helyszínen kevert, cementbázisú esztrichből, C12 szilárdsági oszt. megfelelően, 5 cm vastagságban</t>
  </si>
  <si>
    <t>Betonaljzatok és betonanyagú burkolatokfoltszerű felvésése, javítása, aljzatbeton javítása kavicsbetonból 6 cm vastagságban,fasimítóval eldolgozva
C20/25 - X0b(H) kissé képlékeny kavicsbeton keverék CEM 52,5 pc. Dçmax = 32 mm, m = 7,1 finomsági modulussal</t>
  </si>
  <si>
    <t>Vakolat és rabicolás</t>
  </si>
  <si>
    <t>Szellőző, falszárító felújító vakolat készítése,</t>
  </si>
  <si>
    <t>alacsony és közepes só és nedvességtartalom esetén,</t>
  </si>
  <si>
    <t>kézi felhordással, szárazhabarcsból,</t>
  </si>
  <si>
    <t>2 cm vastagságban</t>
  </si>
  <si>
    <t>Mapei Poromap Intonaco sóálló szárító vakolat</t>
  </si>
  <si>
    <t>Belső vakolatok leverése mészhabarcsból</t>
  </si>
  <si>
    <t>Belső vakolatok,  Oldalfalvakolat készítése, mészhabarcsból helyszínen keverve  mészcement vakolat 1,5cm vtg-ban alapvakolat</t>
  </si>
  <si>
    <t>Vakolatjavítás</t>
  </si>
  <si>
    <t>oldalfalon, tégla-, beton-, kőfelületen vagy építőlemezen,a meglazult, sérült vakolat előzetes leverésével,</t>
  </si>
  <si>
    <t>hiánypótlás 5% alatt</t>
  </si>
  <si>
    <t>Hvb4-mc, beltéri, vakoló, cementes mészhabarcs mészpéppel</t>
  </si>
  <si>
    <t>Javítási és pótlási munkák</t>
  </si>
  <si>
    <t>Vakolatok pótlása, keskenyvakolatok pótlása</t>
  </si>
  <si>
    <t>oldalfalon,</t>
  </si>
  <si>
    <t>11-20 cm szélesség között</t>
  </si>
  <si>
    <t>6.</t>
  </si>
  <si>
    <t>mennyezeten,</t>
  </si>
  <si>
    <t>Fal- pillér és oszlopburkolatok habarcságyazatba, fektetve csempelapból kötésben, vagy hálósan rakva zárt hézaggal 15*15 cm-es mázas kerámiaCsempe falburkolat készítése ragasztott kivitelben</t>
  </si>
  <si>
    <t>Padlóburkolatok készítése beltérben, tégla, beton, vakolt alapfelületen, gres kőporcelán lappal diagonálba, 3-5mm vtg ragasztóba rakva 1-10mm fugaszélességgel 20*20-40*40 közötti lapmérettel MAPEI keraflex flexibilis csemperagasztó, szürke, Ultracolor plu</t>
  </si>
  <si>
    <t>Lábazatburkolat készítése,</t>
  </si>
  <si>
    <t>beltérben,</t>
  </si>
  <si>
    <t>gres, kőporcelán lappal,</t>
  </si>
  <si>
    <t>egyenes, egysoros kivitelben, 3-5 mm ragasztóba rakva, 1-10 mm fugaszélességgel,10 cm magasságig,</t>
  </si>
  <si>
    <t>20x20 - 40×40 cm közötti lapmérettel</t>
  </si>
  <si>
    <t>ARDEX FB 9 L flexibilis folyékonyágyas ragasztóhabarcs, BS széles és keskeny fugázó, fehér</t>
  </si>
  <si>
    <t>Padlóburkolat hordozószerkezetének felületelőkészítése</t>
  </si>
  <si>
    <t>beton alapfelületen</t>
  </si>
  <si>
    <t>önterülő felületkiegyenlítés készítése</t>
  </si>
  <si>
    <t>5 mm átlagos rétegvastagságban</t>
  </si>
  <si>
    <t>LB-Knauf Bond önterülő padlókiegyenlítő, beltéri, 3-15 mm, Cikkszám:618011</t>
  </si>
  <si>
    <t>Szilikon tömítések mozgási házagok, munkahézagok zárása vizes helyiségekben 3-5 mm szélességben gombásodás mentes szilikonnal</t>
  </si>
  <si>
    <t>Folyékony fólia szigetelés készítése oldalfalon Mape Gum anyaggal glettelve</t>
  </si>
  <si>
    <t>7.</t>
  </si>
  <si>
    <t>hajlaterősítő gumiszalag elhelyezése folyékony fóliaréteghez vizes helyiségben</t>
  </si>
  <si>
    <t>Asztalos szerkezetek elhelyezése</t>
  </si>
  <si>
    <t>Fa nyílászáró szerkezetek bontása, ajtó, ablak vagy kapu,</t>
  </si>
  <si>
    <t>4,01-6,00 m˛ között</t>
  </si>
  <si>
    <t>műanyag beltéri nyílászárók</t>
  </si>
  <si>
    <t>elhelyezése, előre kihagyott falnyílásba, utólagos elhelyezéssel, tömítés nélkül,(szerelvényezve, finom beállítással),</t>
  </si>
  <si>
    <t>6,01-10,00 m kerület között</t>
  </si>
  <si>
    <t xml:space="preserve"> beltéri ajtó UTH tokkal, tömör, stadúr betéttel, kilincs nélkül 100 x 210 cm</t>
  </si>
  <si>
    <t xml:space="preserve"> beltéri ajtó UTH tokkal, tömör, stadúr betéttel, kilincs nélkül 90 x 210 cm</t>
  </si>
  <si>
    <t xml:space="preserve"> beltéri ajtó UTH tokkal, tömör, stadúr betéttel, kilincs nélkül 75 x 210 cm</t>
  </si>
  <si>
    <t>Műanyagbeltéri nyílászárók elhelyezése előre kihagyott falnyílásba,</t>
  </si>
  <si>
    <t>hőszigetelt, fokozott légzárású bejárati ajtó,tömítés nélkül (szerelvényezve, finom beállítással),</t>
  </si>
  <si>
    <t>KÖMMERLING kétszárnyú befelé nyíló/nyíló bejárati ajtó, PREMIER (Comfort-line) Euro Futur Clas, mk szárny Köln 1 csincsilla üv.panel, u=1,4 W/m˛K, m:160x 210cm</t>
  </si>
  <si>
    <t>Felületképzések</t>
  </si>
  <si>
    <t>Felület előkészítések, részmunkák: belső festéseknél felület előkészítése, glettelés, műanyag kötőanyagú glettel(símítótapasszal) vakolt felületen, bármilyen padozatú helyiségben, tagolatlan felületen Levis beltéri szórható glett,EAN:5992459985074</t>
  </si>
  <si>
    <t>Belsőfestések,Diszperziós festés műanyagbázisú vizes-diszperziós fehér vagy gyárilag színezett festékkel, új, vagy régi lekapart előkészített alapfelületen, vakolaton két rétegben, tagolt síma felületen, diszperzit belső falfesték fehér színben</t>
  </si>
  <si>
    <t>Belső fafelületek, csövek</t>
  </si>
  <si>
    <t>zománclakkozása,</t>
  </si>
  <si>
    <t>műgyantabázisú (alkid) oldószertartalmú zománccal,</t>
  </si>
  <si>
    <t>tagolt felületen</t>
  </si>
  <si>
    <t>Supralux Astralin zománcfesték, fehér,EAN: 5992459689033</t>
  </si>
  <si>
    <t>Hézagok tömítése festhető akril alapú fugatömítő anyaggal fehár színben</t>
  </si>
  <si>
    <t>Megmaradó fa vagy laminált burkolatok bevédése, mechanikai védelme, takarása fóliával</t>
  </si>
  <si>
    <t>Szigetelések</t>
  </si>
  <si>
    <t>Padló hőszigetelő anyag elhelyezése vizszintes felületen, aljzatbeton alá úsztató rétegként, szálas szigetelőanyaggal (üveggyapot,kőzetgyapot) ISOVER TDPS 55/50 lépéshangszigetelő lemez 55mm</t>
  </si>
  <si>
    <t>Aljzat készítése szárazhabarcs esztrichből</t>
  </si>
  <si>
    <t>Felület-előkészítés</t>
  </si>
  <si>
    <t>fóliaterítés csúsztató vagy úsztatórétegrekerülő esztrichek készítését megelőzően, egy rétegben</t>
  </si>
  <si>
    <t>LB-Knauf Választófólia</t>
  </si>
  <si>
    <t>Talajnedvesség elleni szigetelés felület előkészítése , kellősítés bitumen mázzal</t>
  </si>
  <si>
    <t>talajnedvesség elleni szigetelés: padlószigetelés két rétegben, min. 3mm vtg. Oxidált bitumenes lemezzel, az aljzathoz foltonként vagy sávokban olvasztásos ragasztással, az átlapolásoknál és egymáshoz teljes felületű hegesztéssel fektetve AQUABIT 4mm</t>
  </si>
  <si>
    <t>Épület felszerelések</t>
  </si>
  <si>
    <r>
      <t xml:space="preserve">"K" </t>
    </r>
    <r>
      <rPr>
        <sz val="10"/>
        <rFont val="Times New Roman"/>
        <family val="1"/>
      </rPr>
      <t>Öltözőben, mosdóban, WC-ben tükör, polc, törölközőtartó felszerelése új helyiségekben szaniterek, sarokszelepek összekötőcsövek árával</t>
    </r>
  </si>
  <si>
    <t>Elektromos munkák</t>
  </si>
  <si>
    <t>Felvonulási csatlakozóhely főkapcsolóval</t>
  </si>
  <si>
    <t>világítási és erőátviteli mérőhely részére</t>
  </si>
  <si>
    <t>Vezetékek, kábelek és szerelvények bontása;</t>
  </si>
  <si>
    <t>kapcsolók, csatlakozóaljzatok, falifoglalatok, csengők, reduktorok,erős- vagy gyengeáramú nyomók, termosztátok,lépcsőházi automaták, jelzők leszerelése</t>
  </si>
  <si>
    <t>Merev, simafalú műanyag védőcső elhelyezése,elágazó dobozokkal,</t>
  </si>
  <si>
    <t>előre elkészített falhoronyba,</t>
  </si>
  <si>
    <t>vékonyfalú kivitelben,</t>
  </si>
  <si>
    <t>könnyű mechanikai igénybevételre,</t>
  </si>
  <si>
    <t>Névleges méret: 11-16 mm</t>
  </si>
  <si>
    <t>HYDRO-THERM beltéri Mü III. vékonyfalú, hajlíthatómerev műanyag szürke védőcső 16 mm, Kód: MU-III 16</t>
  </si>
  <si>
    <t>Szigetelt vezeték elhelyezése védőcsőbe húzvavagy vezetékcsatornába fektetve, rézvezetővel, leágazó kötésekkel,szigetelés ellenállás méréssel,a szerelvényekhez csatlakozó vezetékvégek bekötése nélkül,</t>
  </si>
  <si>
    <t>keresztmetszet: 0,5-2,5 mm˛</t>
  </si>
  <si>
    <t>H07V-U 450/750V 1x2,5 mm˛, tömör rézvezetővel (MCu)</t>
  </si>
  <si>
    <t>Komplett világítási szerelvények; Fali kapcsolók elhelyezése, süllyesztve, 10A egypólusú kapcsolók LEGRAND Solid egypólusú kapcsoló kerettel, fehér, R: 680001 [vagy ezzel műszakilag egyenértékű]</t>
  </si>
  <si>
    <t>Villám és érintésvédelmi mérés és jegyzőkönyv készítése</t>
  </si>
  <si>
    <t>mp</t>
  </si>
  <si>
    <t>Gépészeti csővezeték szerelés</t>
  </si>
  <si>
    <t>Vízellátás berendezési tárgyak leszerelése,</t>
  </si>
  <si>
    <t>falikutak, mosdók</t>
  </si>
  <si>
    <t>WC csésze tartozékokkal</t>
  </si>
  <si>
    <t>vizelde tartozékokkal</t>
  </si>
  <si>
    <t>öblítőtartály tartozékokkal</t>
  </si>
  <si>
    <t>Gáz- és fűtésszerelési berendezési tárgyak leszerelése,</t>
  </si>
  <si>
    <t>fűtésszerelési berendezési tárgyak</t>
  </si>
  <si>
    <t>radiátor, fűtőtest,</t>
  </si>
  <si>
    <t>11-20 tag között</t>
  </si>
  <si>
    <t>Csővezetékek bontása,</t>
  </si>
  <si>
    <t>horganyzott vagy fekete acélcsövektartószerkezetről, vagy padlócsatornábóllángvágással, deponálással,</t>
  </si>
  <si>
    <t>DN 50 méretig</t>
  </si>
  <si>
    <t>PVC lefolyóvezeték szerelése, tokos, gumigyűrűs kötésekkel, cső elhelyezése csőidomokkal, szakaszos tömörségi próbával, horonyba vagy padlócsatornába, DN 40 PVC vízvezetéki lefolyócső, KAGL  40x1.8x2000 mm
tokosvégű [vagy ezzel műszakilag egyenértékű]</t>
  </si>
  <si>
    <t>8.</t>
  </si>
  <si>
    <t>PVC lefolyóvezeték szerelése, tokos, gumigyűrűs kötésekkel, cső elhelyezése csőidomokkal, szakaszos tömörségi próbával, horonyba vagy padlócsatornába, DN 100 PVC vízvezetéki lefolyócső, KAGL 110x2.2x2000 mm
tokosvégű [vagy ezzel műszakilag egyenértékű]</t>
  </si>
  <si>
    <t>Épületgépészeti szerelvények és berendezések szerelése</t>
  </si>
  <si>
    <t>Kétoldalon menetes szerelvény elhelyezése,külső vagy belső menettel, illetve hollandival csatlakoztatva</t>
  </si>
  <si>
    <t>DN 15</t>
  </si>
  <si>
    <t>szelepek, csappantyúk (szabályzó, folytó-elzáró, beavatkozó)</t>
  </si>
  <si>
    <t>Mofém csempeszelep kék, 1/2", Kód: 164-0014-00</t>
  </si>
  <si>
    <t>Padló alatti illetve falbaépíthetőbűzelzáró elhelyezése,</t>
  </si>
  <si>
    <t>padló alatti 1, 2, 3 ágú</t>
  </si>
  <si>
    <t>HL 300 padlószifon vízszintes kimenettel, 1 db oldalsó beömlési lehetőséggel, visszacsapó szelepes szifonbetéttel, 150x150 ráccsal, Terhelhetőség H (150 kg)</t>
  </si>
  <si>
    <t>Vizes berendezési tárgyakbűzelzáróinak felszerelése,</t>
  </si>
  <si>
    <t>mosdóhoz, bidéhez</t>
  </si>
  <si>
    <t>Viega szifon, falon kívüli, 1 1/4 x 40, Cikkszám: 553 128</t>
  </si>
  <si>
    <t>WC csésze elhelyezése és bekötése, öblítőtartály, sarokszelep, WC ülőke,  nyomógomb nélkül, porcelánból, alsókifolyású, mélyöblítésű kivitelben ALFÖLDI/BÁZIS porcelán mélyöblítésű WC csésze,
6 l alsó kifolyású, fehér, Kód: 4033 00, fehér, Kód</t>
  </si>
  <si>
    <t>WC-csésze kiegészítő szerelvényeinek elhelyezése, WC-ülőke SAVAL WC-ülőke, 8780 61, fehér [vagy ezzel műszakilag egyenértékű]</t>
  </si>
  <si>
    <t>WC öblítőtartály felszerelése és bekötése,  monoblokkos porcelán  Alföldi /Solinar  öblítőtartály fedővel,  6005 WC-hez beszerelt GEBERIT DUO szerelvénnyel, fehér ,kód 600499[vagy ezzel műszakilag egyenértékű]</t>
  </si>
  <si>
    <t>Vizelde vagy piszoár berendezés elhelyezése, öblítőszelep, sarokszelep és bűzelzáró nélkül, porcelán, falra szerelhető vizelde ALFÖLDI/BÁZIS porcelán meglévő vizelde (felső bekötésű), fehér, Kód: 4332 00 [vagy ezzel műszakilag egyenértékű]</t>
  </si>
  <si>
    <t>Berendezési tárgyak szerelvényeinek felszerelése, sarokszelep szerelés MOFÉM sárgaréz sarokszelep1/2"'-1/2" sárgaréz krómozott, 10 bár Kód:163-0002-00</t>
  </si>
  <si>
    <t>9.</t>
  </si>
  <si>
    <t>Csaptelepek és szerelvényeinek felszerelése, mosdócsaptelepek, fali mosdócsaptelep MOFÉM egykaros fali mosdócsaptelep kenygyeles kezelőkarral, excenter csatlakozóval, kr., kód: 01536106 [vagy ezzel műszakilag egyenértékű]</t>
  </si>
  <si>
    <t>10.</t>
  </si>
  <si>
    <t>Acéllemez kompakt lapradiátor elhelyezése, széthordással, tartókkal, bekötéssel, 1 soros, 1600 mm-ig 600 mm BUDERUS Logatrend VK-profil 10/ 600/ 400 mm, beépített szelepes lapradiátor fűtőteljesítmény:  205 W  cikkszám: 07307104[vagy ezzel műszakilag egye</t>
  </si>
  <si>
    <t xml:space="preserve">Épületrészek homlokzati felületek fel, vagy lemosása folyosók lépcsőpihenők, közös helyiségek felmosása mattcsiszolt műkő, hézagmentes sima beton, vagy zárthézagú burkolólapokból, műanyaglapokból,tekercsből készült, sima öntött műanyag felületen felmosás </t>
  </si>
  <si>
    <t>100m2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</si>
</sst>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2" x14ac:knownFonts="1">
    <font>
      <sz val="12"/>
      <color theme="1"/>
      <name val="Calibri"/>
      <family val="2"/>
      <charset val="238"/>
      <scheme val="minor"/>
    </font>
    <font>
      <sz val="10"/>
      <name val="Helv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0"/>
      <name val="Times New Roman"/>
      <family val="1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indexed="10"/>
      <name val="Times New Roman"/>
      <family val="1"/>
    </font>
    <font>
      <b/>
      <sz val="10"/>
      <name val="Arial"/>
      <family val="2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4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Border="1"/>
    <xf numFmtId="0" fontId="4" fillId="0" borderId="0" xfId="2" applyFont="1" applyAlignment="1">
      <alignment horizontal="center"/>
    </xf>
    <xf numFmtId="0" fontId="2" fillId="0" borderId="0" xfId="1" applyFont="1"/>
    <xf numFmtId="0" fontId="5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5" fillId="0" borderId="1" xfId="1" applyFont="1" applyBorder="1"/>
    <xf numFmtId="0" fontId="2" fillId="0" borderId="1" xfId="1" applyFont="1" applyBorder="1"/>
    <xf numFmtId="0" fontId="2" fillId="0" borderId="2" xfId="1" applyFont="1" applyBorder="1"/>
    <xf numFmtId="3" fontId="2" fillId="0" borderId="0" xfId="1" applyNumberFormat="1" applyFont="1" applyBorder="1"/>
    <xf numFmtId="3" fontId="2" fillId="0" borderId="0" xfId="1" applyNumberFormat="1" applyFont="1" applyFill="1" applyBorder="1"/>
    <xf numFmtId="3" fontId="2" fillId="0" borderId="0" xfId="1" applyNumberFormat="1" applyFont="1"/>
    <xf numFmtId="0" fontId="2" fillId="0" borderId="2" xfId="1" applyFont="1" applyBorder="1" applyAlignment="1">
      <alignment horizontal="left"/>
    </xf>
    <xf numFmtId="3" fontId="2" fillId="0" borderId="2" xfId="1" applyNumberFormat="1" applyFont="1" applyBorder="1"/>
    <xf numFmtId="0" fontId="5" fillId="0" borderId="0" xfId="1" applyFont="1"/>
    <xf numFmtId="0" fontId="2" fillId="0" borderId="3" xfId="1" applyFont="1" applyBorder="1" applyAlignment="1">
      <alignment horizontal="left"/>
    </xf>
    <xf numFmtId="0" fontId="2" fillId="0" borderId="3" xfId="1" applyFont="1" applyBorder="1"/>
    <xf numFmtId="0" fontId="2" fillId="0" borderId="3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left"/>
    </xf>
    <xf numFmtId="0" fontId="2" fillId="0" borderId="4" xfId="1" applyFont="1" applyBorder="1"/>
    <xf numFmtId="0" fontId="2" fillId="0" borderId="5" xfId="1" applyFont="1" applyBorder="1" applyAlignment="1">
      <alignment horizontal="left"/>
    </xf>
    <xf numFmtId="0" fontId="6" fillId="0" borderId="6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3" xfId="1" applyFont="1" applyBorder="1" applyAlignment="1">
      <alignment wrapText="1"/>
    </xf>
    <xf numFmtId="1" fontId="2" fillId="0" borderId="3" xfId="1" applyNumberFormat="1" applyFont="1" applyBorder="1"/>
    <xf numFmtId="0" fontId="2" fillId="0" borderId="8" xfId="1" applyFont="1" applyBorder="1" applyAlignment="1">
      <alignment horizontal="left"/>
    </xf>
    <xf numFmtId="0" fontId="2" fillId="0" borderId="6" xfId="1" applyFont="1" applyFill="1" applyBorder="1"/>
    <xf numFmtId="164" fontId="2" fillId="0" borderId="7" xfId="1" applyNumberFormat="1" applyFont="1" applyBorder="1" applyAlignment="1">
      <alignment wrapText="1"/>
    </xf>
    <xf numFmtId="0" fontId="2" fillId="0" borderId="9" xfId="1" applyFont="1" applyBorder="1" applyAlignment="1">
      <alignment horizontal="left"/>
    </xf>
    <xf numFmtId="0" fontId="6" fillId="0" borderId="10" xfId="1" applyFont="1" applyBorder="1" applyAlignment="1">
      <alignment wrapText="1"/>
    </xf>
    <xf numFmtId="0" fontId="5" fillId="0" borderId="11" xfId="1" applyFont="1" applyBorder="1" applyAlignment="1">
      <alignment wrapText="1"/>
    </xf>
    <xf numFmtId="0" fontId="2" fillId="0" borderId="12" xfId="1" applyFont="1" applyBorder="1" applyAlignment="1">
      <alignment horizontal="left"/>
    </xf>
    <xf numFmtId="0" fontId="3" fillId="0" borderId="6" xfId="1" applyFont="1" applyBorder="1" applyAlignment="1">
      <alignment wrapText="1"/>
    </xf>
    <xf numFmtId="164" fontId="2" fillId="0" borderId="13" xfId="1" applyNumberFormat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6" xfId="1" applyFont="1" applyBorder="1" applyAlignment="1">
      <alignment horizontal="left"/>
    </xf>
    <xf numFmtId="0" fontId="5" fillId="0" borderId="6" xfId="1" applyFont="1" applyBorder="1" applyAlignment="1">
      <alignment wrapText="1"/>
    </xf>
    <xf numFmtId="164" fontId="2" fillId="0" borderId="6" xfId="1" applyNumberFormat="1" applyFont="1" applyBorder="1" applyAlignment="1">
      <alignment wrapText="1"/>
    </xf>
    <xf numFmtId="0" fontId="2" fillId="0" borderId="6" xfId="1" applyFont="1" applyBorder="1" applyAlignment="1">
      <alignment wrapText="1"/>
    </xf>
    <xf numFmtId="0" fontId="2" fillId="0" borderId="6" xfId="1" applyFont="1" applyBorder="1"/>
    <xf numFmtId="1" fontId="2" fillId="0" borderId="6" xfId="1" applyNumberFormat="1" applyFont="1" applyBorder="1"/>
    <xf numFmtId="3" fontId="5" fillId="0" borderId="0" xfId="1" applyNumberFormat="1" applyFont="1"/>
    <xf numFmtId="0" fontId="2" fillId="0" borderId="3" xfId="1" applyFont="1" applyFill="1" applyBorder="1" applyAlignment="1">
      <alignment horizontal="left"/>
    </xf>
    <xf numFmtId="0" fontId="5" fillId="0" borderId="4" xfId="1" applyFont="1" applyBorder="1" applyAlignment="1">
      <alignment wrapText="1"/>
    </xf>
    <xf numFmtId="164" fontId="2" fillId="0" borderId="3" xfId="1" applyNumberFormat="1" applyFont="1" applyBorder="1" applyAlignment="1">
      <alignment wrapText="1"/>
    </xf>
    <xf numFmtId="0" fontId="2" fillId="0" borderId="14" xfId="1" applyFont="1" applyFill="1" applyBorder="1" applyAlignment="1">
      <alignment horizontal="left"/>
    </xf>
    <xf numFmtId="0" fontId="3" fillId="0" borderId="0" xfId="1" applyFont="1"/>
    <xf numFmtId="0" fontId="2" fillId="0" borderId="4" xfId="1" applyFont="1" applyBorder="1" applyAlignment="1">
      <alignment horizontal="center" wrapText="1"/>
    </xf>
    <xf numFmtId="0" fontId="2" fillId="0" borderId="4" xfId="1" applyFont="1" applyBorder="1" applyAlignment="1">
      <alignment horizontal="center"/>
    </xf>
    <xf numFmtId="0" fontId="2" fillId="0" borderId="2" xfId="1" applyFont="1" applyFill="1" applyBorder="1" applyAlignment="1">
      <alignment horizontal="left"/>
    </xf>
    <xf numFmtId="0" fontId="6" fillId="0" borderId="15" xfId="1" applyFont="1" applyBorder="1" applyAlignment="1">
      <alignment wrapText="1"/>
    </xf>
    <xf numFmtId="2" fontId="2" fillId="0" borderId="7" xfId="1" applyNumberFormat="1" applyFont="1" applyBorder="1"/>
    <xf numFmtId="0" fontId="2" fillId="0" borderId="16" xfId="1" applyFont="1" applyFill="1" applyBorder="1" applyAlignment="1">
      <alignment horizontal="left"/>
    </xf>
    <xf numFmtId="2" fontId="2" fillId="0" borderId="13" xfId="1" applyNumberFormat="1" applyFont="1" applyBorder="1"/>
    <xf numFmtId="1" fontId="2" fillId="0" borderId="4" xfId="1" applyNumberFormat="1" applyFont="1" applyBorder="1"/>
    <xf numFmtId="0" fontId="2" fillId="0" borderId="17" xfId="1" applyFont="1" applyFill="1" applyBorder="1" applyAlignment="1">
      <alignment horizontal="left"/>
    </xf>
    <xf numFmtId="2" fontId="2" fillId="0" borderId="18" xfId="1" applyNumberFormat="1" applyFont="1" applyBorder="1"/>
    <xf numFmtId="0" fontId="2" fillId="0" borderId="18" xfId="1" applyFont="1" applyBorder="1"/>
    <xf numFmtId="1" fontId="2" fillId="0" borderId="18" xfId="1" applyNumberFormat="1" applyFont="1" applyBorder="1"/>
    <xf numFmtId="1" fontId="2" fillId="0" borderId="19" xfId="1" applyNumberFormat="1" applyFont="1" applyBorder="1"/>
    <xf numFmtId="0" fontId="5" fillId="0" borderId="3" xfId="1" applyFont="1" applyBorder="1" applyAlignment="1">
      <alignment wrapText="1"/>
    </xf>
    <xf numFmtId="2" fontId="2" fillId="0" borderId="3" xfId="1" applyNumberFormat="1" applyFont="1" applyBorder="1"/>
    <xf numFmtId="0" fontId="7" fillId="0" borderId="3" xfId="1" applyFont="1" applyBorder="1" applyAlignment="1">
      <alignment wrapText="1"/>
    </xf>
    <xf numFmtId="0" fontId="2" fillId="0" borderId="3" xfId="1" applyFont="1" applyBorder="1" applyAlignment="1">
      <alignment horizontal="left" wrapText="1"/>
    </xf>
    <xf numFmtId="0" fontId="6" fillId="0" borderId="0" xfId="1" applyFont="1" applyAlignment="1">
      <alignment wrapText="1"/>
    </xf>
    <xf numFmtId="165" fontId="2" fillId="0" borderId="3" xfId="1" applyNumberFormat="1" applyFont="1" applyBorder="1"/>
    <xf numFmtId="0" fontId="2" fillId="0" borderId="14" xfId="1" applyFont="1" applyBorder="1" applyAlignment="1">
      <alignment horizontal="left"/>
    </xf>
    <xf numFmtId="165" fontId="2" fillId="0" borderId="7" xfId="1" applyNumberFormat="1" applyFont="1" applyBorder="1"/>
    <xf numFmtId="2" fontId="2" fillId="0" borderId="3" xfId="1" applyNumberFormat="1" applyFont="1" applyBorder="1" applyAlignment="1">
      <alignment wrapText="1"/>
    </xf>
    <xf numFmtId="0" fontId="2" fillId="0" borderId="7" xfId="1" applyFont="1" applyBorder="1"/>
    <xf numFmtId="0" fontId="6" fillId="0" borderId="20" xfId="1" applyFont="1" applyBorder="1" applyAlignment="1">
      <alignment wrapText="1"/>
    </xf>
    <xf numFmtId="0" fontId="6" fillId="0" borderId="21" xfId="1" applyFont="1" applyBorder="1" applyAlignment="1">
      <alignment wrapText="1"/>
    </xf>
    <xf numFmtId="0" fontId="5" fillId="0" borderId="22" xfId="1" applyFont="1" applyBorder="1" applyAlignment="1">
      <alignment wrapText="1"/>
    </xf>
    <xf numFmtId="0" fontId="7" fillId="0" borderId="22" xfId="1" applyFont="1" applyBorder="1" applyAlignment="1">
      <alignment wrapText="1"/>
    </xf>
    <xf numFmtId="0" fontId="2" fillId="0" borderId="3" xfId="1" applyFont="1" applyFill="1" applyBorder="1"/>
    <xf numFmtId="0" fontId="6" fillId="0" borderId="0" xfId="1" applyFont="1"/>
    <xf numFmtId="0" fontId="2" fillId="0" borderId="23" xfId="1" applyFont="1" applyBorder="1" applyAlignment="1">
      <alignment horizontal="left"/>
    </xf>
    <xf numFmtId="0" fontId="7" fillId="0" borderId="23" xfId="1" applyFont="1" applyBorder="1" applyAlignment="1">
      <alignment wrapText="1"/>
    </xf>
    <xf numFmtId="0" fontId="2" fillId="0" borderId="23" xfId="1" applyFont="1" applyBorder="1"/>
    <xf numFmtId="0" fontId="7" fillId="0" borderId="6" xfId="1" applyFont="1" applyBorder="1" applyAlignment="1">
      <alignment wrapText="1"/>
    </xf>
    <xf numFmtId="0" fontId="2" fillId="0" borderId="6" xfId="1" applyFont="1" applyBorder="1" applyAlignment="1">
      <alignment horizontal="center" wrapText="1"/>
    </xf>
    <xf numFmtId="0" fontId="2" fillId="0" borderId="6" xfId="1" applyFont="1" applyBorder="1" applyAlignment="1">
      <alignment horizontal="center"/>
    </xf>
    <xf numFmtId="0" fontId="6" fillId="0" borderId="24" xfId="1" applyFont="1" applyBorder="1" applyAlignment="1">
      <alignment wrapText="1"/>
    </xf>
    <xf numFmtId="164" fontId="2" fillId="0" borderId="25" xfId="1" applyNumberFormat="1" applyFont="1" applyBorder="1" applyAlignment="1">
      <alignment wrapText="1"/>
    </xf>
    <xf numFmtId="0" fontId="2" fillId="0" borderId="22" xfId="1" applyFont="1" applyBorder="1" applyAlignment="1">
      <alignment wrapText="1"/>
    </xf>
    <xf numFmtId="1" fontId="2" fillId="0" borderId="22" xfId="1" applyNumberFormat="1" applyFont="1" applyBorder="1"/>
    <xf numFmtId="0" fontId="6" fillId="0" borderId="15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6" fillId="0" borderId="21" xfId="0" applyFont="1" applyBorder="1" applyAlignment="1">
      <alignment wrapText="1"/>
    </xf>
    <xf numFmtId="0" fontId="2" fillId="0" borderId="26" xfId="1" applyFont="1" applyBorder="1" applyAlignment="1">
      <alignment horizontal="left"/>
    </xf>
    <xf numFmtId="0" fontId="5" fillId="0" borderId="15" xfId="1" applyFont="1" applyBorder="1" applyAlignment="1">
      <alignment wrapText="1"/>
    </xf>
    <xf numFmtId="0" fontId="2" fillId="0" borderId="13" xfId="1" applyFont="1" applyBorder="1"/>
    <xf numFmtId="1" fontId="2" fillId="0" borderId="7" xfId="1" applyNumberFormat="1" applyFont="1" applyBorder="1"/>
    <xf numFmtId="0" fontId="2" fillId="0" borderId="25" xfId="1" applyFont="1" applyBorder="1" applyAlignment="1">
      <alignment horizontal="left"/>
    </xf>
    <xf numFmtId="0" fontId="2" fillId="0" borderId="22" xfId="1" applyFont="1" applyBorder="1"/>
    <xf numFmtId="0" fontId="2" fillId="0" borderId="7" xfId="1" applyFont="1" applyBorder="1" applyAlignment="1">
      <alignment horizontal="left"/>
    </xf>
    <xf numFmtId="1" fontId="2" fillId="0" borderId="14" xfId="1" applyNumberFormat="1" applyFont="1" applyBorder="1"/>
    <xf numFmtId="0" fontId="9" fillId="0" borderId="7" xfId="1" applyFont="1" applyBorder="1"/>
    <xf numFmtId="1" fontId="2" fillId="0" borderId="0" xfId="1" applyNumberFormat="1" applyFont="1"/>
    <xf numFmtId="0" fontId="6" fillId="0" borderId="0" xfId="0" applyFont="1" applyAlignment="1">
      <alignment wrapText="1"/>
    </xf>
    <xf numFmtId="0" fontId="2" fillId="0" borderId="27" xfId="1" applyFont="1" applyBorder="1" applyAlignment="1">
      <alignment horizontal="left"/>
    </xf>
    <xf numFmtId="0" fontId="7" fillId="0" borderId="21" xfId="1" applyFont="1" applyBorder="1" applyAlignment="1">
      <alignment wrapText="1"/>
    </xf>
    <xf numFmtId="0" fontId="2" fillId="0" borderId="21" xfId="1" applyFont="1" applyBorder="1"/>
    <xf numFmtId="164" fontId="2" fillId="0" borderId="3" xfId="1" applyNumberFormat="1" applyFont="1" applyBorder="1"/>
    <xf numFmtId="0" fontId="5" fillId="0" borderId="3" xfId="1" applyFont="1" applyFill="1" applyBorder="1" applyAlignment="1">
      <alignment wrapText="1"/>
    </xf>
    <xf numFmtId="1" fontId="2" fillId="0" borderId="3" xfId="1" applyNumberFormat="1" applyFont="1" applyFill="1" applyBorder="1"/>
    <xf numFmtId="0" fontId="7" fillId="0" borderId="4" xfId="1" applyFont="1" applyBorder="1" applyAlignment="1">
      <alignment wrapText="1"/>
    </xf>
    <xf numFmtId="0" fontId="6" fillId="0" borderId="15" xfId="1" applyFont="1" applyBorder="1"/>
    <xf numFmtId="0" fontId="6" fillId="0" borderId="21" xfId="1" applyFont="1" applyBorder="1"/>
    <xf numFmtId="0" fontId="6" fillId="0" borderId="0" xfId="1" applyFont="1" applyBorder="1"/>
    <xf numFmtId="3" fontId="2" fillId="0" borderId="6" xfId="1" applyNumberFormat="1" applyFont="1" applyBorder="1"/>
    <xf numFmtId="0" fontId="10" fillId="0" borderId="20" xfId="1" applyFont="1" applyBorder="1"/>
    <xf numFmtId="1" fontId="2" fillId="0" borderId="14" xfId="1" applyNumberFormat="1" applyFont="1" applyFill="1" applyBorder="1"/>
    <xf numFmtId="0" fontId="11" fillId="2" borderId="6" xfId="1" applyFont="1" applyFill="1" applyBorder="1" applyAlignment="1" applyProtection="1">
      <alignment horizontal="left" vertical="top" wrapText="1"/>
    </xf>
    <xf numFmtId="0" fontId="2" fillId="0" borderId="26" xfId="1" applyFont="1" applyBorder="1" applyAlignment="1">
      <alignment horizontal="center" wrapText="1"/>
    </xf>
    <xf numFmtId="0" fontId="3" fillId="0" borderId="15" xfId="1" applyFont="1" applyBorder="1"/>
    <xf numFmtId="0" fontId="6" fillId="0" borderId="6" xfId="1" applyFont="1" applyBorder="1"/>
    <xf numFmtId="0" fontId="6" fillId="0" borderId="20" xfId="1" applyFont="1" applyBorder="1"/>
    <xf numFmtId="0" fontId="5" fillId="0" borderId="0" xfId="1" applyFont="1" applyAlignment="1">
      <alignment wrapText="1"/>
    </xf>
    <xf numFmtId="0" fontId="2" fillId="0" borderId="26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15" xfId="1" applyFont="1" applyBorder="1" applyAlignment="1">
      <alignment horizontal="left"/>
    </xf>
    <xf numFmtId="1" fontId="2" fillId="0" borderId="28" xfId="1" applyNumberFormat="1" applyFont="1" applyBorder="1"/>
    <xf numFmtId="0" fontId="6" fillId="0" borderId="29" xfId="1" applyFont="1" applyBorder="1" applyAlignment="1">
      <alignment wrapText="1"/>
    </xf>
    <xf numFmtId="0" fontId="6" fillId="0" borderId="30" xfId="1" applyFont="1" applyBorder="1" applyAlignment="1">
      <alignment wrapText="1"/>
    </xf>
    <xf numFmtId="0" fontId="11" fillId="2" borderId="0" xfId="1" applyFont="1" applyFill="1" applyBorder="1" applyAlignment="1" applyProtection="1">
      <alignment horizontal="left" vertical="top" wrapText="1"/>
    </xf>
    <xf numFmtId="0" fontId="3" fillId="0" borderId="15" xfId="1" applyFont="1" applyBorder="1" applyAlignment="1">
      <alignment wrapText="1"/>
    </xf>
    <xf numFmtId="0" fontId="3" fillId="0" borderId="20" xfId="1" applyFont="1" applyBorder="1" applyAlignment="1">
      <alignment wrapText="1"/>
    </xf>
    <xf numFmtId="0" fontId="6" fillId="2" borderId="6" xfId="1" applyFont="1" applyFill="1" applyBorder="1" applyAlignment="1" applyProtection="1">
      <alignment horizontal="left" vertical="top" wrapText="1"/>
    </xf>
    <xf numFmtId="0" fontId="2" fillId="0" borderId="0" xfId="1" applyFont="1" applyBorder="1" applyAlignment="1">
      <alignment horizontal="left"/>
    </xf>
    <xf numFmtId="1" fontId="2" fillId="0" borderId="0" xfId="1" applyNumberFormat="1" applyFont="1" applyBorder="1"/>
    <xf numFmtId="0" fontId="2" fillId="0" borderId="0" xfId="1" applyFont="1" applyBorder="1" applyAlignment="1">
      <alignment wrapText="1"/>
    </xf>
  </cellXfs>
  <cellStyles count="3">
    <cellStyle name="Normál" xfId="0" builtinId="0"/>
    <cellStyle name="Normál_Munka1" xfId="1"/>
    <cellStyle name="Normál_Munka1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0"/>
  <sheetViews>
    <sheetView tabSelected="1" workbookViewId="0">
      <selection activeCell="H24" sqref="H24"/>
    </sheetView>
  </sheetViews>
  <sheetFormatPr defaultRowHeight="15.75" x14ac:dyDescent="0.25"/>
  <cols>
    <col min="1" max="1" width="4" bestFit="1" customWidth="1"/>
    <col min="2" max="2" width="36.125" customWidth="1"/>
    <col min="5" max="5" width="9.375" customWidth="1"/>
    <col min="6" max="6" width="10.125" customWidth="1"/>
    <col min="7" max="7" width="9.5" bestFit="1" customWidth="1"/>
    <col min="8" max="8" width="11.375" bestFit="1" customWidth="1"/>
  </cols>
  <sheetData>
    <row r="1" spans="1:8" x14ac:dyDescent="0.25">
      <c r="A1" s="1"/>
      <c r="B1" s="2"/>
      <c r="C1" s="3" t="s">
        <v>0</v>
      </c>
      <c r="D1" s="2"/>
      <c r="E1" s="4"/>
      <c r="F1" s="4"/>
      <c r="G1" s="4"/>
      <c r="H1" s="4"/>
    </row>
    <row r="2" spans="1:8" x14ac:dyDescent="0.25">
      <c r="A2" s="5"/>
      <c r="B2" s="4"/>
      <c r="C2" s="6" t="s">
        <v>1</v>
      </c>
      <c r="D2" s="4"/>
      <c r="E2" s="4"/>
      <c r="F2" s="4"/>
      <c r="G2" s="4"/>
      <c r="H2" s="4"/>
    </row>
    <row r="3" spans="1:8" x14ac:dyDescent="0.25">
      <c r="A3" s="1"/>
      <c r="B3" s="7" t="s">
        <v>2</v>
      </c>
      <c r="C3" s="8"/>
      <c r="D3" s="8"/>
      <c r="E3" s="4"/>
      <c r="F3" s="4"/>
      <c r="G3" s="4"/>
      <c r="H3" s="4"/>
    </row>
    <row r="4" spans="1:8" x14ac:dyDescent="0.25">
      <c r="A4" s="9"/>
      <c r="B4" s="9" t="s">
        <v>3</v>
      </c>
      <c r="C4" s="9" t="s">
        <v>4</v>
      </c>
      <c r="D4" s="9"/>
      <c r="E4" s="9" t="s">
        <v>5</v>
      </c>
      <c r="F4" s="9" t="s">
        <v>6</v>
      </c>
      <c r="G4" s="9" t="s">
        <v>7</v>
      </c>
      <c r="H4" s="4"/>
    </row>
    <row r="5" spans="1:8" x14ac:dyDescent="0.25">
      <c r="A5" s="1"/>
      <c r="B5" s="2" t="s">
        <v>8</v>
      </c>
      <c r="C5" s="2"/>
      <c r="D5" s="2"/>
      <c r="E5" s="10">
        <f>G36</f>
        <v>0</v>
      </c>
      <c r="F5" s="10">
        <f>H36</f>
        <v>0</v>
      </c>
      <c r="G5" s="11">
        <f>SUM(E5:F5)</f>
        <v>0</v>
      </c>
      <c r="H5" s="4"/>
    </row>
    <row r="6" spans="1:8" x14ac:dyDescent="0.25">
      <c r="A6" s="1">
        <v>12</v>
      </c>
      <c r="B6" s="2" t="s">
        <v>9</v>
      </c>
      <c r="C6" s="2"/>
      <c r="D6" s="2"/>
      <c r="E6" s="10">
        <f>G42</f>
        <v>0</v>
      </c>
      <c r="F6" s="10">
        <f>H42</f>
        <v>0</v>
      </c>
      <c r="G6" s="11">
        <f>E6+F6</f>
        <v>0</v>
      </c>
      <c r="H6" s="4"/>
    </row>
    <row r="7" spans="1:8" x14ac:dyDescent="0.25">
      <c r="A7" s="1">
        <v>15</v>
      </c>
      <c r="B7" s="4" t="s">
        <v>10</v>
      </c>
      <c r="C7" s="4"/>
      <c r="D7" s="4"/>
      <c r="E7" s="12">
        <f>G49</f>
        <v>0</v>
      </c>
      <c r="F7" s="12">
        <f>H49</f>
        <v>0</v>
      </c>
      <c r="G7" s="11">
        <f t="shared" ref="G7:G22" si="0">SUM(E7:F7)</f>
        <v>0</v>
      </c>
      <c r="H7" s="4"/>
    </row>
    <row r="8" spans="1:8" x14ac:dyDescent="0.25">
      <c r="A8" s="1">
        <v>21</v>
      </c>
      <c r="B8" s="4" t="s">
        <v>11</v>
      </c>
      <c r="C8" s="4"/>
      <c r="D8" s="4"/>
      <c r="E8" s="12">
        <f>G55</f>
        <v>0</v>
      </c>
      <c r="F8" s="12">
        <f>H55</f>
        <v>0</v>
      </c>
      <c r="G8" s="11">
        <f>SUM(E8:F8)</f>
        <v>0</v>
      </c>
      <c r="H8" s="4"/>
    </row>
    <row r="9" spans="1:8" x14ac:dyDescent="0.25">
      <c r="A9" s="1">
        <v>23</v>
      </c>
      <c r="B9" s="4" t="s">
        <v>12</v>
      </c>
      <c r="C9" s="4"/>
      <c r="D9" s="4"/>
      <c r="E9" s="12">
        <f>G60</f>
        <v>0</v>
      </c>
      <c r="F9" s="12">
        <f>H60</f>
        <v>0</v>
      </c>
      <c r="G9" s="11">
        <f t="shared" si="0"/>
        <v>0</v>
      </c>
      <c r="H9" s="4"/>
    </row>
    <row r="10" spans="1:8" x14ac:dyDescent="0.25">
      <c r="A10" s="1">
        <v>31</v>
      </c>
      <c r="B10" s="4" t="s">
        <v>13</v>
      </c>
      <c r="C10" s="4"/>
      <c r="D10" s="4"/>
      <c r="E10" s="12">
        <f>G73</f>
        <v>0</v>
      </c>
      <c r="F10" s="12">
        <f>H73</f>
        <v>0</v>
      </c>
      <c r="G10" s="11">
        <f t="shared" si="0"/>
        <v>0</v>
      </c>
      <c r="H10" s="4"/>
    </row>
    <row r="11" spans="1:8" x14ac:dyDescent="0.25">
      <c r="A11" s="1">
        <v>36</v>
      </c>
      <c r="B11" s="4" t="s">
        <v>14</v>
      </c>
      <c r="C11" s="4"/>
      <c r="D11" s="4"/>
      <c r="E11" s="12">
        <f>G102</f>
        <v>0</v>
      </c>
      <c r="F11" s="12">
        <f>H102</f>
        <v>0</v>
      </c>
      <c r="G11" s="11">
        <f t="shared" si="0"/>
        <v>0</v>
      </c>
      <c r="H11" s="4"/>
    </row>
    <row r="12" spans="1:8" x14ac:dyDescent="0.25">
      <c r="A12" s="1">
        <v>42</v>
      </c>
      <c r="B12" s="4" t="s">
        <v>15</v>
      </c>
      <c r="C12" s="4"/>
      <c r="D12" s="4"/>
      <c r="E12" s="12">
        <f>G128</f>
        <v>0</v>
      </c>
      <c r="F12" s="12">
        <f>H128</f>
        <v>0</v>
      </c>
      <c r="G12" s="11">
        <f t="shared" si="0"/>
        <v>0</v>
      </c>
      <c r="H12" s="4"/>
    </row>
    <row r="13" spans="1:8" x14ac:dyDescent="0.25">
      <c r="A13" s="1">
        <v>43</v>
      </c>
      <c r="B13" s="4" t="s">
        <v>16</v>
      </c>
      <c r="C13" s="4"/>
      <c r="D13" s="4"/>
      <c r="E13" s="12">
        <v>0</v>
      </c>
      <c r="F13" s="12">
        <v>0</v>
      </c>
      <c r="G13" s="11">
        <f t="shared" si="0"/>
        <v>0</v>
      </c>
      <c r="H13" s="4"/>
    </row>
    <row r="14" spans="1:8" x14ac:dyDescent="0.25">
      <c r="A14" s="1">
        <v>44</v>
      </c>
      <c r="B14" s="4" t="s">
        <v>17</v>
      </c>
      <c r="C14" s="4"/>
      <c r="D14" s="4"/>
      <c r="E14" s="12">
        <f>G161</f>
        <v>0</v>
      </c>
      <c r="F14" s="12">
        <f>H161</f>
        <v>0</v>
      </c>
      <c r="G14" s="11">
        <f t="shared" si="0"/>
        <v>0</v>
      </c>
      <c r="H14" s="4"/>
    </row>
    <row r="15" spans="1:8" x14ac:dyDescent="0.25">
      <c r="A15" s="1">
        <v>45</v>
      </c>
      <c r="B15" s="4" t="s">
        <v>18</v>
      </c>
      <c r="C15" s="4"/>
      <c r="D15" s="4"/>
      <c r="E15" s="12">
        <v>0</v>
      </c>
      <c r="F15" s="12">
        <v>0</v>
      </c>
      <c r="G15" s="11">
        <f t="shared" si="0"/>
        <v>0</v>
      </c>
      <c r="H15" s="4"/>
    </row>
    <row r="16" spans="1:8" x14ac:dyDescent="0.25">
      <c r="A16" s="1">
        <v>47</v>
      </c>
      <c r="B16" s="4" t="s">
        <v>19</v>
      </c>
      <c r="C16" s="4"/>
      <c r="D16" s="4"/>
      <c r="E16" s="12">
        <f>G177</f>
        <v>0</v>
      </c>
      <c r="F16" s="12">
        <f>H177</f>
        <v>0</v>
      </c>
      <c r="G16" s="11">
        <f t="shared" si="0"/>
        <v>0</v>
      </c>
      <c r="H16" s="4"/>
    </row>
    <row r="17" spans="1:8" x14ac:dyDescent="0.25">
      <c r="A17" s="1">
        <v>48</v>
      </c>
      <c r="B17" s="4" t="s">
        <v>20</v>
      </c>
      <c r="C17" s="4"/>
      <c r="D17" s="4"/>
      <c r="E17" s="12">
        <f>G191</f>
        <v>0</v>
      </c>
      <c r="F17" s="12">
        <f>H191</f>
        <v>0</v>
      </c>
      <c r="G17" s="11">
        <f t="shared" si="0"/>
        <v>0</v>
      </c>
      <c r="H17" s="4"/>
    </row>
    <row r="18" spans="1:8" x14ac:dyDescent="0.25">
      <c r="A18" s="1" t="s">
        <v>21</v>
      </c>
      <c r="B18" s="4" t="s">
        <v>22</v>
      </c>
      <c r="C18" s="4"/>
      <c r="D18" s="4"/>
      <c r="E18" s="12">
        <f>G197</f>
        <v>0</v>
      </c>
      <c r="F18" s="12">
        <f>H197</f>
        <v>0</v>
      </c>
      <c r="G18" s="11">
        <f t="shared" si="0"/>
        <v>0</v>
      </c>
      <c r="H18" s="4"/>
    </row>
    <row r="19" spans="1:8" x14ac:dyDescent="0.25">
      <c r="A19" s="1">
        <v>71</v>
      </c>
      <c r="B19" s="4" t="s">
        <v>23</v>
      </c>
      <c r="C19" s="4"/>
      <c r="D19" s="4"/>
      <c r="E19" s="12">
        <f>G222</f>
        <v>0</v>
      </c>
      <c r="F19" s="12">
        <f>H222</f>
        <v>0</v>
      </c>
      <c r="G19" s="11">
        <f t="shared" si="0"/>
        <v>0</v>
      </c>
      <c r="H19" s="4"/>
    </row>
    <row r="20" spans="1:8" x14ac:dyDescent="0.25">
      <c r="A20" s="1">
        <v>81</v>
      </c>
      <c r="B20" s="4" t="s">
        <v>24</v>
      </c>
      <c r="C20" s="4"/>
      <c r="D20" s="4"/>
      <c r="E20" s="12">
        <f>G248</f>
        <v>0</v>
      </c>
      <c r="F20" s="12">
        <f>H248</f>
        <v>0</v>
      </c>
      <c r="G20" s="11">
        <f t="shared" si="0"/>
        <v>0</v>
      </c>
      <c r="H20" s="4"/>
    </row>
    <row r="21" spans="1:8" x14ac:dyDescent="0.25">
      <c r="A21" s="1">
        <v>82</v>
      </c>
      <c r="B21" s="4" t="s">
        <v>25</v>
      </c>
      <c r="C21" s="4"/>
      <c r="D21" s="4"/>
      <c r="E21" s="12">
        <f>G273</f>
        <v>0</v>
      </c>
      <c r="F21" s="12">
        <f>H273</f>
        <v>0</v>
      </c>
      <c r="G21" s="11">
        <f t="shared" si="0"/>
        <v>0</v>
      </c>
      <c r="H21" s="4"/>
    </row>
    <row r="22" spans="1:8" x14ac:dyDescent="0.25">
      <c r="A22" s="1">
        <v>90</v>
      </c>
      <c r="B22" s="4" t="s">
        <v>26</v>
      </c>
      <c r="C22" s="4"/>
      <c r="D22" s="4"/>
      <c r="E22" s="12">
        <f>G278</f>
        <v>0</v>
      </c>
      <c r="F22" s="12">
        <f>H278</f>
        <v>0</v>
      </c>
      <c r="G22" s="11">
        <f t="shared" si="0"/>
        <v>0</v>
      </c>
      <c r="H22" s="4"/>
    </row>
    <row r="23" spans="1:8" x14ac:dyDescent="0.25">
      <c r="A23" s="13">
        <v>1</v>
      </c>
      <c r="B23" s="9" t="s">
        <v>27</v>
      </c>
      <c r="C23" s="9"/>
      <c r="D23" s="9"/>
      <c r="E23" s="14">
        <f>SUM(E5:E22)</f>
        <v>0</v>
      </c>
      <c r="F23" s="14">
        <f>SUM(F5:F22)</f>
        <v>0</v>
      </c>
      <c r="G23" s="14">
        <f>SUM(G5:G22)</f>
        <v>0</v>
      </c>
      <c r="H23" s="4"/>
    </row>
    <row r="24" spans="1:8" x14ac:dyDescent="0.25">
      <c r="A24" s="1"/>
      <c r="B24" s="4"/>
      <c r="C24" s="4"/>
      <c r="D24" s="4"/>
      <c r="E24" s="4"/>
      <c r="F24" s="4"/>
      <c r="G24" s="4"/>
      <c r="H24" s="4"/>
    </row>
    <row r="25" spans="1:8" x14ac:dyDescent="0.25">
      <c r="A25" s="1"/>
      <c r="B25" s="4"/>
      <c r="C25" s="4"/>
      <c r="D25" s="4"/>
      <c r="E25" s="4"/>
      <c r="F25" s="4"/>
      <c r="G25" s="4"/>
      <c r="H25" s="4"/>
    </row>
    <row r="26" spans="1:8" x14ac:dyDescent="0.25">
      <c r="A26" s="4"/>
      <c r="B26" s="15" t="s">
        <v>28</v>
      </c>
      <c r="C26" s="4"/>
      <c r="D26" s="4"/>
      <c r="E26" s="4"/>
      <c r="F26" s="4"/>
      <c r="G26" s="4"/>
      <c r="H26" s="4"/>
    </row>
    <row r="27" spans="1:8" x14ac:dyDescent="0.25">
      <c r="A27" s="16" t="s">
        <v>29</v>
      </c>
      <c r="B27" s="17" t="s">
        <v>30</v>
      </c>
      <c r="C27" s="17" t="s">
        <v>31</v>
      </c>
      <c r="D27" s="17" t="s">
        <v>32</v>
      </c>
      <c r="E27" s="18" t="s">
        <v>33</v>
      </c>
      <c r="F27" s="18" t="s">
        <v>34</v>
      </c>
      <c r="G27" s="19" t="s">
        <v>35</v>
      </c>
      <c r="H27" s="19" t="s">
        <v>36</v>
      </c>
    </row>
    <row r="28" spans="1:8" x14ac:dyDescent="0.25">
      <c r="A28" s="20"/>
      <c r="B28" s="21"/>
      <c r="C28" s="17"/>
      <c r="D28" s="21"/>
      <c r="E28" s="18"/>
      <c r="F28" s="18"/>
      <c r="G28" s="19"/>
      <c r="H28" s="19"/>
    </row>
    <row r="29" spans="1:8" ht="39" x14ac:dyDescent="0.25">
      <c r="A29" s="22" t="s">
        <v>37</v>
      </c>
      <c r="B29" s="23" t="s">
        <v>38</v>
      </c>
      <c r="C29" s="24">
        <v>34.5</v>
      </c>
      <c r="D29" s="25" t="s">
        <v>39</v>
      </c>
      <c r="E29" s="26">
        <v>0</v>
      </c>
      <c r="F29" s="26">
        <v>0</v>
      </c>
      <c r="G29" s="26">
        <f>C29*E29</f>
        <v>0</v>
      </c>
      <c r="H29" s="26">
        <f>C29*F29</f>
        <v>0</v>
      </c>
    </row>
    <row r="30" spans="1:8" x14ac:dyDescent="0.25">
      <c r="A30" s="27" t="s">
        <v>40</v>
      </c>
      <c r="B30" s="28" t="s">
        <v>41</v>
      </c>
      <c r="C30" s="29">
        <v>34</v>
      </c>
      <c r="D30" s="25" t="s">
        <v>39</v>
      </c>
      <c r="E30" s="26">
        <v>0</v>
      </c>
      <c r="F30" s="26">
        <v>0</v>
      </c>
      <c r="G30" s="26">
        <f>C30*E30</f>
        <v>0</v>
      </c>
      <c r="H30" s="26">
        <f>C30*F30</f>
        <v>0</v>
      </c>
    </row>
    <row r="31" spans="1:8" ht="51.75" x14ac:dyDescent="0.25">
      <c r="A31" s="30" t="s">
        <v>42</v>
      </c>
      <c r="B31" s="31" t="s">
        <v>43</v>
      </c>
      <c r="C31" s="29">
        <v>12</v>
      </c>
      <c r="D31" s="25" t="s">
        <v>44</v>
      </c>
      <c r="E31" s="26">
        <v>0</v>
      </c>
      <c r="F31" s="26">
        <v>0</v>
      </c>
      <c r="G31" s="26">
        <f>C31*E31</f>
        <v>0</v>
      </c>
      <c r="H31" s="26">
        <f>C31*F31</f>
        <v>0</v>
      </c>
    </row>
    <row r="32" spans="1:8" x14ac:dyDescent="0.25">
      <c r="A32" s="30"/>
      <c r="B32" s="32"/>
      <c r="C32" s="29"/>
      <c r="D32" s="25"/>
      <c r="E32" s="26"/>
      <c r="F32" s="26"/>
      <c r="G32" s="26"/>
      <c r="H32" s="26"/>
    </row>
    <row r="33" spans="1:8" ht="39" x14ac:dyDescent="0.25">
      <c r="A33" s="27" t="s">
        <v>45</v>
      </c>
      <c r="B33" s="23" t="s">
        <v>46</v>
      </c>
      <c r="C33" s="29">
        <v>122.4</v>
      </c>
      <c r="D33" s="25" t="s">
        <v>39</v>
      </c>
      <c r="E33" s="26">
        <v>0</v>
      </c>
      <c r="F33" s="26">
        <v>0</v>
      </c>
      <c r="G33" s="26">
        <f>C33*E33</f>
        <v>0</v>
      </c>
      <c r="H33" s="26">
        <f>C33*F33</f>
        <v>0</v>
      </c>
    </row>
    <row r="34" spans="1:8" ht="26.25" x14ac:dyDescent="0.25">
      <c r="A34" s="33" t="s">
        <v>47</v>
      </c>
      <c r="B34" s="34" t="s">
        <v>48</v>
      </c>
      <c r="C34" s="35">
        <v>8</v>
      </c>
      <c r="D34" s="36" t="s">
        <v>49</v>
      </c>
      <c r="E34" s="26">
        <v>0</v>
      </c>
      <c r="F34" s="26">
        <v>0</v>
      </c>
      <c r="G34" s="26">
        <f>C34*E34</f>
        <v>0</v>
      </c>
      <c r="H34" s="26">
        <f>C34*F34</f>
        <v>0</v>
      </c>
    </row>
    <row r="35" spans="1:8" x14ac:dyDescent="0.25">
      <c r="A35" s="37"/>
      <c r="B35" s="38"/>
      <c r="C35" s="39"/>
      <c r="D35" s="40"/>
      <c r="E35" s="41"/>
      <c r="F35" s="42"/>
      <c r="G35" s="42"/>
      <c r="H35" s="42"/>
    </row>
    <row r="36" spans="1:8" x14ac:dyDescent="0.25">
      <c r="A36" s="5"/>
      <c r="B36" s="15" t="s">
        <v>50</v>
      </c>
      <c r="C36" s="4"/>
      <c r="D36" s="4"/>
      <c r="E36" s="4"/>
      <c r="F36" s="4"/>
      <c r="G36" s="43">
        <f>SUM(G29:G35)</f>
        <v>0</v>
      </c>
      <c r="H36" s="43">
        <f>SUM(H29:H35)</f>
        <v>0</v>
      </c>
    </row>
    <row r="37" spans="1:8" x14ac:dyDescent="0.25">
      <c r="A37" s="5"/>
      <c r="B37" s="15"/>
      <c r="C37" s="4"/>
      <c r="D37" s="4"/>
      <c r="E37" s="4"/>
      <c r="F37" s="4"/>
      <c r="G37" s="43"/>
      <c r="H37" s="43"/>
    </row>
    <row r="38" spans="1:8" x14ac:dyDescent="0.25">
      <c r="A38" s="5">
        <v>12</v>
      </c>
      <c r="B38" s="15" t="s">
        <v>9</v>
      </c>
      <c r="C38" s="4"/>
      <c r="D38" s="4"/>
      <c r="E38" s="4"/>
      <c r="F38" s="4"/>
      <c r="G38" s="4"/>
      <c r="H38" s="4"/>
    </row>
    <row r="39" spans="1:8" x14ac:dyDescent="0.25">
      <c r="A39" s="16" t="s">
        <v>29</v>
      </c>
      <c r="B39" s="17" t="s">
        <v>30</v>
      </c>
      <c r="C39" s="17"/>
      <c r="D39" s="17"/>
      <c r="E39" s="18" t="s">
        <v>33</v>
      </c>
      <c r="F39" s="18" t="s">
        <v>34</v>
      </c>
      <c r="G39" s="19" t="s">
        <v>35</v>
      </c>
      <c r="H39" s="19" t="s">
        <v>36</v>
      </c>
    </row>
    <row r="40" spans="1:8" x14ac:dyDescent="0.25">
      <c r="A40" s="44"/>
      <c r="B40" s="45"/>
      <c r="C40" s="46"/>
      <c r="D40" s="25"/>
      <c r="E40" s="26"/>
      <c r="F40" s="26"/>
      <c r="G40" s="26"/>
      <c r="H40" s="26"/>
    </row>
    <row r="41" spans="1:8" ht="26.25" x14ac:dyDescent="0.25">
      <c r="A41" s="47" t="s">
        <v>37</v>
      </c>
      <c r="B41" s="23" t="s">
        <v>51</v>
      </c>
      <c r="C41" s="24">
        <v>2</v>
      </c>
      <c r="D41" s="25" t="s">
        <v>52</v>
      </c>
      <c r="E41" s="26">
        <v>0</v>
      </c>
      <c r="F41" s="26">
        <v>0</v>
      </c>
      <c r="G41" s="26">
        <f>C41*E41</f>
        <v>0</v>
      </c>
      <c r="H41" s="26">
        <f>C41*F41</f>
        <v>0</v>
      </c>
    </row>
    <row r="42" spans="1:8" x14ac:dyDescent="0.25">
      <c r="A42" s="1"/>
      <c r="B42" s="15" t="s">
        <v>50</v>
      </c>
      <c r="C42" s="4"/>
      <c r="D42" s="4"/>
      <c r="E42" s="4"/>
      <c r="F42" s="4"/>
      <c r="G42" s="43">
        <f>SUM(G40:G41)</f>
        <v>0</v>
      </c>
      <c r="H42" s="43">
        <f>SUM(H40:H41)</f>
        <v>0</v>
      </c>
    </row>
    <row r="43" spans="1:8" x14ac:dyDescent="0.25">
      <c r="A43" s="5"/>
      <c r="B43" s="15"/>
      <c r="C43" s="4"/>
      <c r="D43" s="4"/>
      <c r="E43" s="4"/>
      <c r="F43" s="4"/>
      <c r="G43" s="4"/>
      <c r="H43" s="4"/>
    </row>
    <row r="44" spans="1:8" x14ac:dyDescent="0.25">
      <c r="A44" s="1"/>
      <c r="B44" s="4"/>
      <c r="C44" s="4"/>
      <c r="D44" s="4"/>
      <c r="E44" s="4"/>
      <c r="F44" s="4"/>
      <c r="G44" s="4"/>
      <c r="H44" s="4"/>
    </row>
    <row r="45" spans="1:8" x14ac:dyDescent="0.25">
      <c r="A45" s="5">
        <v>15</v>
      </c>
      <c r="B45" s="15" t="s">
        <v>53</v>
      </c>
      <c r="C45" s="4"/>
      <c r="D45" s="4"/>
      <c r="E45" s="4"/>
      <c r="F45" s="4"/>
      <c r="G45" s="4"/>
      <c r="H45" s="4"/>
    </row>
    <row r="46" spans="1:8" x14ac:dyDescent="0.25">
      <c r="A46" s="16" t="s">
        <v>29</v>
      </c>
      <c r="B46" s="17" t="s">
        <v>30</v>
      </c>
      <c r="C46" s="17"/>
      <c r="D46" s="17"/>
      <c r="E46" s="18" t="s">
        <v>33</v>
      </c>
      <c r="F46" s="18" t="s">
        <v>34</v>
      </c>
      <c r="G46" s="19" t="s">
        <v>35</v>
      </c>
      <c r="H46" s="19" t="s">
        <v>36</v>
      </c>
    </row>
    <row r="47" spans="1:8" x14ac:dyDescent="0.25">
      <c r="A47" s="44"/>
      <c r="B47" s="45"/>
      <c r="C47" s="46"/>
      <c r="D47" s="25"/>
      <c r="E47" s="26"/>
      <c r="F47" s="26"/>
      <c r="G47" s="26"/>
      <c r="H47" s="26"/>
    </row>
    <row r="48" spans="1:8" ht="64.5" x14ac:dyDescent="0.25">
      <c r="A48" s="47" t="s">
        <v>37</v>
      </c>
      <c r="B48" s="23" t="s">
        <v>54</v>
      </c>
      <c r="C48" s="24">
        <v>390</v>
      </c>
      <c r="D48" s="25" t="s">
        <v>39</v>
      </c>
      <c r="E48" s="26">
        <v>0</v>
      </c>
      <c r="F48" s="26">
        <v>0</v>
      </c>
      <c r="G48" s="26">
        <f>C48*E48</f>
        <v>0</v>
      </c>
      <c r="H48" s="26">
        <f>C48*F48</f>
        <v>0</v>
      </c>
    </row>
    <row r="49" spans="1:8" x14ac:dyDescent="0.25">
      <c r="A49" s="1"/>
      <c r="B49" s="15" t="s">
        <v>50</v>
      </c>
      <c r="C49" s="4"/>
      <c r="D49" s="4"/>
      <c r="E49" s="4"/>
      <c r="F49" s="4"/>
      <c r="G49" s="43">
        <f>SUM(G47:G48)</f>
        <v>0</v>
      </c>
      <c r="H49" s="43">
        <f>SUM(H47:H48)</f>
        <v>0</v>
      </c>
    </row>
    <row r="50" spans="1:8" x14ac:dyDescent="0.25">
      <c r="A50" s="48"/>
      <c r="B50" s="48"/>
      <c r="C50" s="48"/>
      <c r="D50" s="48"/>
      <c r="E50" s="48"/>
      <c r="F50" s="48"/>
      <c r="G50" s="48"/>
      <c r="H50" s="48"/>
    </row>
    <row r="51" spans="1:8" x14ac:dyDescent="0.25">
      <c r="A51" s="5">
        <v>21</v>
      </c>
      <c r="B51" s="15" t="s">
        <v>11</v>
      </c>
      <c r="C51" s="4"/>
      <c r="D51" s="4"/>
      <c r="E51" s="49" t="s">
        <v>33</v>
      </c>
      <c r="F51" s="49" t="s">
        <v>34</v>
      </c>
      <c r="G51" s="50" t="s">
        <v>35</v>
      </c>
      <c r="H51" s="50" t="s">
        <v>36</v>
      </c>
    </row>
    <row r="52" spans="1:8" ht="64.5" x14ac:dyDescent="0.25">
      <c r="A52" s="51" t="s">
        <v>37</v>
      </c>
      <c r="B52" s="52" t="s">
        <v>55</v>
      </c>
      <c r="C52" s="53">
        <f>29.72*0.5*0.7</f>
        <v>10.401999999999999</v>
      </c>
      <c r="D52" s="17" t="s">
        <v>56</v>
      </c>
      <c r="E52" s="26">
        <v>0</v>
      </c>
      <c r="F52" s="26">
        <v>0</v>
      </c>
      <c r="G52" s="26">
        <f>C52*E52</f>
        <v>0</v>
      </c>
      <c r="H52" s="26">
        <f>C52*F52</f>
        <v>0</v>
      </c>
    </row>
    <row r="53" spans="1:8" ht="39" x14ac:dyDescent="0.25">
      <c r="A53" s="54" t="s">
        <v>40</v>
      </c>
      <c r="B53" s="52" t="s">
        <v>57</v>
      </c>
      <c r="C53" s="55">
        <f>C52*0.6</f>
        <v>6.2411999999999992</v>
      </c>
      <c r="D53" s="36" t="s">
        <v>58</v>
      </c>
      <c r="E53" s="56">
        <v>0</v>
      </c>
      <c r="F53" s="56">
        <v>0</v>
      </c>
      <c r="G53" s="56">
        <f>C53*E53</f>
        <v>0</v>
      </c>
      <c r="H53" s="56">
        <f>C53*F53</f>
        <v>0</v>
      </c>
    </row>
    <row r="54" spans="1:8" ht="90" x14ac:dyDescent="0.25">
      <c r="A54" s="57" t="s">
        <v>42</v>
      </c>
      <c r="B54" s="23" t="s">
        <v>59</v>
      </c>
      <c r="C54" s="58">
        <f>C52*0.4</f>
        <v>4.1608000000000001</v>
      </c>
      <c r="D54" s="59" t="s">
        <v>56</v>
      </c>
      <c r="E54" s="60">
        <v>0</v>
      </c>
      <c r="F54" s="60">
        <v>0</v>
      </c>
      <c r="G54" s="60">
        <f>C54*E54</f>
        <v>0</v>
      </c>
      <c r="H54" s="61">
        <f>C54*F54</f>
        <v>0</v>
      </c>
    </row>
    <row r="55" spans="1:8" x14ac:dyDescent="0.25">
      <c r="A55" s="1"/>
      <c r="B55" s="15" t="s">
        <v>50</v>
      </c>
      <c r="C55" s="4"/>
      <c r="D55" s="4"/>
      <c r="E55" s="4"/>
      <c r="F55" s="4"/>
      <c r="G55" s="43">
        <f>SUM(G52:G54)</f>
        <v>0</v>
      </c>
      <c r="H55" s="43">
        <f>SUM(H52:H54)</f>
        <v>0</v>
      </c>
    </row>
    <row r="56" spans="1:8" x14ac:dyDescent="0.25">
      <c r="A56" s="1"/>
      <c r="B56" s="4"/>
      <c r="C56" s="4"/>
      <c r="D56" s="4"/>
      <c r="E56" s="4"/>
      <c r="F56" s="4"/>
      <c r="G56" s="4"/>
      <c r="H56" s="4"/>
    </row>
    <row r="57" spans="1:8" x14ac:dyDescent="0.25">
      <c r="A57" s="5">
        <v>23</v>
      </c>
      <c r="B57" s="15" t="s">
        <v>60</v>
      </c>
      <c r="C57" s="4"/>
      <c r="D57" s="4"/>
      <c r="E57" s="49" t="s">
        <v>33</v>
      </c>
      <c r="F57" s="49" t="s">
        <v>34</v>
      </c>
      <c r="G57" s="50" t="s">
        <v>35</v>
      </c>
      <c r="H57" s="50" t="s">
        <v>36</v>
      </c>
    </row>
    <row r="58" spans="1:8" x14ac:dyDescent="0.25">
      <c r="A58" s="44" t="s">
        <v>37</v>
      </c>
      <c r="B58" s="62" t="s">
        <v>61</v>
      </c>
      <c r="C58" s="63"/>
      <c r="D58" s="17"/>
      <c r="E58" s="26"/>
      <c r="F58" s="26"/>
      <c r="G58" s="26"/>
      <c r="H58" s="26"/>
    </row>
    <row r="59" spans="1:8" ht="39" x14ac:dyDescent="0.25">
      <c r="A59" s="44"/>
      <c r="B59" s="64" t="s">
        <v>62</v>
      </c>
      <c r="C59" s="63">
        <v>4.1399999999999997</v>
      </c>
      <c r="D59" s="17" t="s">
        <v>56</v>
      </c>
      <c r="E59" s="26">
        <v>0</v>
      </c>
      <c r="F59" s="26">
        <v>0</v>
      </c>
      <c r="G59" s="26">
        <f>C59*E59</f>
        <v>0</v>
      </c>
      <c r="H59" s="26">
        <f>C59*F59</f>
        <v>0</v>
      </c>
    </row>
    <row r="60" spans="1:8" x14ac:dyDescent="0.25">
      <c r="A60" s="1"/>
      <c r="B60" s="15" t="s">
        <v>2</v>
      </c>
      <c r="C60" s="4"/>
      <c r="D60" s="4"/>
      <c r="E60" s="4"/>
      <c r="F60" s="4"/>
      <c r="G60" s="43">
        <f>SUM(G58:G59)</f>
        <v>0</v>
      </c>
      <c r="H60" s="43">
        <f>SUM(H58:H59)</f>
        <v>0</v>
      </c>
    </row>
    <row r="61" spans="1:8" x14ac:dyDescent="0.25">
      <c r="A61" s="1"/>
      <c r="B61" s="15"/>
      <c r="C61" s="4"/>
      <c r="D61" s="4"/>
      <c r="E61" s="4"/>
      <c r="F61" s="4"/>
      <c r="G61" s="43"/>
      <c r="H61" s="43"/>
    </row>
    <row r="62" spans="1:8" x14ac:dyDescent="0.25">
      <c r="A62" s="5">
        <v>31</v>
      </c>
      <c r="B62" s="15" t="s">
        <v>13</v>
      </c>
      <c r="C62" s="4"/>
      <c r="D62" s="4"/>
      <c r="E62" s="49" t="s">
        <v>33</v>
      </c>
      <c r="F62" s="49" t="s">
        <v>34</v>
      </c>
      <c r="G62" s="50" t="s">
        <v>35</v>
      </c>
      <c r="H62" s="50" t="s">
        <v>36</v>
      </c>
    </row>
    <row r="63" spans="1:8" x14ac:dyDescent="0.25">
      <c r="A63" s="16"/>
      <c r="B63" s="62"/>
      <c r="C63" s="25"/>
      <c r="D63" s="65"/>
      <c r="E63" s="26">
        <v>0</v>
      </c>
      <c r="F63" s="26">
        <v>0</v>
      </c>
      <c r="G63" s="26"/>
      <c r="H63" s="26"/>
    </row>
    <row r="64" spans="1:8" ht="26.25" x14ac:dyDescent="0.25">
      <c r="A64" s="16" t="s">
        <v>37</v>
      </c>
      <c r="B64" s="66" t="s">
        <v>63</v>
      </c>
      <c r="C64" s="25">
        <v>34.5</v>
      </c>
      <c r="D64" s="25" t="s">
        <v>39</v>
      </c>
      <c r="E64" s="26">
        <v>0</v>
      </c>
      <c r="F64" s="26">
        <v>0</v>
      </c>
      <c r="G64" s="26">
        <f>C64*E64</f>
        <v>0</v>
      </c>
      <c r="H64" s="26">
        <f>C64*F64</f>
        <v>0</v>
      </c>
    </row>
    <row r="65" spans="1:8" x14ac:dyDescent="0.25">
      <c r="A65" s="16"/>
      <c r="B65" s="66" t="s">
        <v>64</v>
      </c>
      <c r="C65" s="25"/>
      <c r="D65" s="25"/>
      <c r="E65" s="26"/>
      <c r="F65" s="26"/>
      <c r="G65" s="26"/>
      <c r="H65" s="26"/>
    </row>
    <row r="66" spans="1:8" x14ac:dyDescent="0.25">
      <c r="A66" s="16"/>
      <c r="B66" s="45"/>
      <c r="C66" s="67"/>
      <c r="D66" s="17"/>
      <c r="E66" s="26"/>
      <c r="F66" s="26"/>
      <c r="G66" s="26"/>
      <c r="H66" s="26"/>
    </row>
    <row r="67" spans="1:8" ht="51.75" x14ac:dyDescent="0.25">
      <c r="A67" s="68" t="s">
        <v>40</v>
      </c>
      <c r="B67" s="23" t="s">
        <v>65</v>
      </c>
      <c r="C67" s="69">
        <v>0.28000000000000003</v>
      </c>
      <c r="D67" s="17" t="s">
        <v>66</v>
      </c>
      <c r="E67" s="26">
        <v>0</v>
      </c>
      <c r="F67" s="26">
        <v>0</v>
      </c>
      <c r="G67" s="26">
        <f>C67*E67</f>
        <v>0</v>
      </c>
      <c r="H67" s="26">
        <f>C67*F67</f>
        <v>0</v>
      </c>
    </row>
    <row r="68" spans="1:8" x14ac:dyDescent="0.25">
      <c r="A68" s="68"/>
      <c r="B68" s="23"/>
      <c r="C68" s="69"/>
      <c r="D68" s="17"/>
      <c r="E68" s="26"/>
      <c r="F68" s="26"/>
      <c r="G68" s="26"/>
      <c r="H68" s="26"/>
    </row>
    <row r="69" spans="1:8" ht="51.75" x14ac:dyDescent="0.25">
      <c r="A69" s="16" t="s">
        <v>42</v>
      </c>
      <c r="B69" s="25" t="s">
        <v>67</v>
      </c>
      <c r="C69" s="70">
        <f>34.5*2</f>
        <v>69</v>
      </c>
      <c r="D69" s="25" t="s">
        <v>39</v>
      </c>
      <c r="E69" s="26">
        <v>0</v>
      </c>
      <c r="F69" s="26">
        <v>0</v>
      </c>
      <c r="G69" s="26">
        <f>C69*E69</f>
        <v>0</v>
      </c>
      <c r="H69" s="26">
        <f>C69*F69</f>
        <v>0</v>
      </c>
    </row>
    <row r="70" spans="1:8" x14ac:dyDescent="0.25">
      <c r="A70" s="16"/>
      <c r="B70" s="62"/>
      <c r="C70" s="70"/>
      <c r="D70" s="17"/>
      <c r="E70" s="26"/>
      <c r="F70" s="26"/>
      <c r="G70" s="26"/>
      <c r="H70" s="26"/>
    </row>
    <row r="71" spans="1:8" ht="90" x14ac:dyDescent="0.25">
      <c r="A71" s="16" t="s">
        <v>45</v>
      </c>
      <c r="B71" s="66" t="s">
        <v>68</v>
      </c>
      <c r="C71" s="17">
        <v>2.33</v>
      </c>
      <c r="D71" s="17" t="s">
        <v>56</v>
      </c>
      <c r="E71" s="26">
        <v>0</v>
      </c>
      <c r="F71" s="26">
        <v>0</v>
      </c>
      <c r="G71" s="26">
        <f>C71*E71</f>
        <v>0</v>
      </c>
      <c r="H71" s="26">
        <f>C71*F71</f>
        <v>0</v>
      </c>
    </row>
    <row r="72" spans="1:8" x14ac:dyDescent="0.25">
      <c r="A72" s="16"/>
      <c r="B72" s="62"/>
      <c r="C72" s="17"/>
      <c r="D72" s="17"/>
      <c r="E72" s="26"/>
      <c r="F72" s="26"/>
      <c r="G72" s="26"/>
      <c r="H72" s="26"/>
    </row>
    <row r="73" spans="1:8" x14ac:dyDescent="0.25">
      <c r="A73" s="1"/>
      <c r="B73" s="15" t="s">
        <v>50</v>
      </c>
      <c r="C73" s="4"/>
      <c r="D73" s="4"/>
      <c r="E73" s="4"/>
      <c r="F73" s="4"/>
      <c r="G73" s="43">
        <f>SUM(G63:G72)</f>
        <v>0</v>
      </c>
      <c r="H73" s="43">
        <f>SUM(H63:H72)</f>
        <v>0</v>
      </c>
    </row>
    <row r="74" spans="1:8" x14ac:dyDescent="0.25">
      <c r="A74" s="1"/>
      <c r="B74" s="4"/>
      <c r="C74" s="4"/>
      <c r="D74" s="4"/>
      <c r="E74" s="4"/>
      <c r="F74" s="4"/>
      <c r="G74" s="4"/>
      <c r="H74" s="4"/>
    </row>
    <row r="75" spans="1:8" x14ac:dyDescent="0.25">
      <c r="A75" s="48"/>
      <c r="B75" s="48"/>
      <c r="C75" s="48"/>
      <c r="D75" s="48"/>
      <c r="E75" s="48"/>
      <c r="F75" s="48"/>
      <c r="G75" s="48"/>
      <c r="H75" s="48"/>
    </row>
    <row r="76" spans="1:8" x14ac:dyDescent="0.25">
      <c r="A76" s="5">
        <v>36</v>
      </c>
      <c r="B76" s="15" t="s">
        <v>69</v>
      </c>
      <c r="C76" s="4"/>
      <c r="D76" s="4"/>
      <c r="E76" s="49" t="s">
        <v>33</v>
      </c>
      <c r="F76" s="49" t="s">
        <v>34</v>
      </c>
      <c r="G76" s="50" t="s">
        <v>35</v>
      </c>
      <c r="H76" s="50" t="s">
        <v>36</v>
      </c>
    </row>
    <row r="77" spans="1:8" x14ac:dyDescent="0.25">
      <c r="A77" s="47" t="s">
        <v>37</v>
      </c>
      <c r="B77" s="52" t="s">
        <v>70</v>
      </c>
      <c r="C77" s="71">
        <v>25.2</v>
      </c>
      <c r="D77" s="17" t="s">
        <v>39</v>
      </c>
      <c r="E77" s="26">
        <v>0</v>
      </c>
      <c r="F77" s="26">
        <v>0</v>
      </c>
      <c r="G77" s="26">
        <f>C77*E77</f>
        <v>0</v>
      </c>
      <c r="H77" s="26">
        <f>C77*F77</f>
        <v>0</v>
      </c>
    </row>
    <row r="78" spans="1:8" ht="26.25" x14ac:dyDescent="0.25">
      <c r="A78" s="47"/>
      <c r="B78" s="72" t="s">
        <v>71</v>
      </c>
      <c r="C78" s="71"/>
      <c r="D78" s="17"/>
      <c r="E78" s="26"/>
      <c r="F78" s="26"/>
      <c r="G78" s="26"/>
      <c r="H78" s="26"/>
    </row>
    <row r="79" spans="1:8" x14ac:dyDescent="0.25">
      <c r="A79" s="47"/>
      <c r="B79" s="72" t="s">
        <v>72</v>
      </c>
      <c r="C79" s="71"/>
      <c r="D79" s="17"/>
      <c r="E79" s="26"/>
      <c r="F79" s="26"/>
      <c r="G79" s="26"/>
      <c r="H79" s="26"/>
    </row>
    <row r="80" spans="1:8" x14ac:dyDescent="0.25">
      <c r="A80" s="47"/>
      <c r="B80" s="72" t="s">
        <v>73</v>
      </c>
      <c r="C80" s="71"/>
      <c r="D80" s="17"/>
      <c r="E80" s="26"/>
      <c r="F80" s="26"/>
      <c r="G80" s="26"/>
      <c r="H80" s="26"/>
    </row>
    <row r="81" spans="1:8" x14ac:dyDescent="0.25">
      <c r="A81" s="47"/>
      <c r="B81" s="73" t="s">
        <v>74</v>
      </c>
      <c r="C81" s="71"/>
      <c r="D81" s="17"/>
      <c r="E81" s="26"/>
      <c r="F81" s="26"/>
      <c r="G81" s="26"/>
      <c r="H81" s="26"/>
    </row>
    <row r="82" spans="1:8" x14ac:dyDescent="0.25">
      <c r="A82" s="44"/>
      <c r="B82" s="74"/>
      <c r="C82" s="17"/>
      <c r="D82" s="17"/>
      <c r="E82" s="26"/>
      <c r="F82" s="26"/>
      <c r="G82" s="26"/>
      <c r="H82" s="26"/>
    </row>
    <row r="83" spans="1:8" x14ac:dyDescent="0.25">
      <c r="A83" s="44" t="s">
        <v>40</v>
      </c>
      <c r="B83" s="75" t="s">
        <v>75</v>
      </c>
      <c r="C83" s="76">
        <f>25.2+97</f>
        <v>122.2</v>
      </c>
      <c r="D83" s="17" t="s">
        <v>39</v>
      </c>
      <c r="E83" s="26">
        <v>0</v>
      </c>
      <c r="F83" s="26">
        <v>0</v>
      </c>
      <c r="G83" s="26">
        <f>C83*E83</f>
        <v>0</v>
      </c>
      <c r="H83" s="26">
        <f>C83*F83</f>
        <v>0</v>
      </c>
    </row>
    <row r="84" spans="1:8" x14ac:dyDescent="0.25">
      <c r="A84" s="44"/>
      <c r="B84" s="74"/>
      <c r="C84" s="17"/>
      <c r="D84" s="17"/>
      <c r="E84" s="26"/>
      <c r="F84" s="26"/>
      <c r="G84" s="26"/>
      <c r="H84" s="26"/>
    </row>
    <row r="85" spans="1:8" ht="39" x14ac:dyDescent="0.25">
      <c r="A85" s="44" t="s">
        <v>42</v>
      </c>
      <c r="B85" s="64" t="s">
        <v>76</v>
      </c>
      <c r="C85" s="26">
        <v>72.099999999999994</v>
      </c>
      <c r="D85" s="17" t="s">
        <v>39</v>
      </c>
      <c r="E85" s="26">
        <v>0</v>
      </c>
      <c r="F85" s="26">
        <v>0</v>
      </c>
      <c r="G85" s="26">
        <f>C85*E85</f>
        <v>0</v>
      </c>
      <c r="H85" s="26">
        <f>C85*F85</f>
        <v>0</v>
      </c>
    </row>
    <row r="86" spans="1:8" x14ac:dyDescent="0.25">
      <c r="A86" s="44"/>
      <c r="B86" s="64"/>
      <c r="C86" s="26"/>
      <c r="D86" s="17"/>
      <c r="E86" s="26"/>
      <c r="F86" s="26"/>
      <c r="G86" s="26"/>
      <c r="H86" s="26"/>
    </row>
    <row r="87" spans="1:8" x14ac:dyDescent="0.25">
      <c r="A87" s="44" t="s">
        <v>45</v>
      </c>
      <c r="B87" s="66" t="s">
        <v>77</v>
      </c>
      <c r="C87" s="26">
        <v>50</v>
      </c>
      <c r="D87" s="17" t="s">
        <v>39</v>
      </c>
      <c r="E87" s="26">
        <v>0</v>
      </c>
      <c r="F87" s="26">
        <v>0</v>
      </c>
      <c r="G87" s="26">
        <f>C87*E87</f>
        <v>0</v>
      </c>
      <c r="H87" s="26">
        <f>C87*F87</f>
        <v>0</v>
      </c>
    </row>
    <row r="88" spans="1:8" ht="39" x14ac:dyDescent="0.25">
      <c r="A88" s="44"/>
      <c r="B88" s="66" t="s">
        <v>78</v>
      </c>
      <c r="C88" s="26"/>
      <c r="D88" s="17"/>
      <c r="E88" s="26"/>
      <c r="F88" s="26"/>
      <c r="G88" s="26"/>
      <c r="H88" s="26"/>
    </row>
    <row r="89" spans="1:8" x14ac:dyDescent="0.25">
      <c r="A89" s="44"/>
      <c r="B89" s="66" t="s">
        <v>79</v>
      </c>
      <c r="C89" s="26"/>
      <c r="D89" s="17"/>
      <c r="E89" s="26"/>
      <c r="F89" s="26"/>
      <c r="G89" s="26"/>
      <c r="H89" s="26"/>
    </row>
    <row r="90" spans="1:8" ht="26.25" x14ac:dyDescent="0.25">
      <c r="A90" s="44"/>
      <c r="B90" s="66" t="s">
        <v>80</v>
      </c>
      <c r="C90" s="26"/>
      <c r="D90" s="17"/>
      <c r="E90" s="26"/>
      <c r="F90" s="26"/>
      <c r="G90" s="26"/>
      <c r="H90" s="26"/>
    </row>
    <row r="91" spans="1:8" x14ac:dyDescent="0.25">
      <c r="A91" s="44"/>
      <c r="B91" s="62"/>
      <c r="C91" s="26"/>
      <c r="D91" s="17"/>
      <c r="E91" s="26"/>
      <c r="F91" s="26"/>
      <c r="G91" s="26"/>
      <c r="H91" s="26"/>
    </row>
    <row r="92" spans="1:8" x14ac:dyDescent="0.25">
      <c r="A92" s="44" t="s">
        <v>47</v>
      </c>
      <c r="B92" s="77" t="s">
        <v>81</v>
      </c>
      <c r="C92" s="26">
        <v>45</v>
      </c>
      <c r="D92" s="17" t="s">
        <v>44</v>
      </c>
      <c r="E92" s="26">
        <v>0</v>
      </c>
      <c r="F92" s="26">
        <v>0</v>
      </c>
      <c r="G92" s="26">
        <f>C92*E92</f>
        <v>0</v>
      </c>
      <c r="H92" s="26">
        <f>C92*F92</f>
        <v>0</v>
      </c>
    </row>
    <row r="93" spans="1:8" x14ac:dyDescent="0.25">
      <c r="A93" s="44"/>
      <c r="B93" s="77" t="s">
        <v>82</v>
      </c>
      <c r="C93" s="26"/>
      <c r="D93" s="17"/>
      <c r="E93" s="26"/>
      <c r="F93" s="26"/>
      <c r="G93" s="26"/>
      <c r="H93" s="26"/>
    </row>
    <row r="94" spans="1:8" x14ac:dyDescent="0.25">
      <c r="A94" s="44"/>
      <c r="B94" s="77" t="s">
        <v>83</v>
      </c>
      <c r="C94" s="26"/>
      <c r="D94" s="17"/>
      <c r="E94" s="26"/>
      <c r="F94" s="26"/>
      <c r="G94" s="26"/>
      <c r="H94" s="26"/>
    </row>
    <row r="95" spans="1:8" x14ac:dyDescent="0.25">
      <c r="A95" s="44"/>
      <c r="B95" s="77" t="s">
        <v>84</v>
      </c>
      <c r="C95" s="26"/>
      <c r="D95" s="17"/>
      <c r="E95" s="26"/>
      <c r="F95" s="26"/>
      <c r="G95" s="26"/>
      <c r="H95" s="26"/>
    </row>
    <row r="96" spans="1:8" x14ac:dyDescent="0.25">
      <c r="A96" s="44"/>
      <c r="B96" s="62"/>
      <c r="C96" s="26"/>
      <c r="D96" s="17"/>
      <c r="E96" s="26"/>
      <c r="F96" s="26"/>
      <c r="G96" s="26"/>
      <c r="H96" s="26"/>
    </row>
    <row r="97" spans="1:8" x14ac:dyDescent="0.25">
      <c r="A97" s="44" t="s">
        <v>85</v>
      </c>
      <c r="B97" s="77" t="s">
        <v>81</v>
      </c>
      <c r="C97" s="26">
        <v>7</v>
      </c>
      <c r="D97" s="17" t="s">
        <v>44</v>
      </c>
      <c r="E97" s="26">
        <v>0</v>
      </c>
      <c r="F97" s="26">
        <v>0</v>
      </c>
      <c r="G97" s="26">
        <f>C97*E97</f>
        <v>0</v>
      </c>
      <c r="H97" s="26">
        <f>C97*F97</f>
        <v>0</v>
      </c>
    </row>
    <row r="98" spans="1:8" x14ac:dyDescent="0.25">
      <c r="A98" s="44"/>
      <c r="B98" s="77" t="s">
        <v>82</v>
      </c>
      <c r="C98" s="26"/>
      <c r="D98" s="17"/>
      <c r="E98" s="26"/>
      <c r="F98" s="26"/>
      <c r="G98" s="26"/>
      <c r="H98" s="26"/>
    </row>
    <row r="99" spans="1:8" x14ac:dyDescent="0.25">
      <c r="A99" s="44"/>
      <c r="B99" s="77" t="s">
        <v>86</v>
      </c>
      <c r="C99" s="26"/>
      <c r="D99" s="17"/>
      <c r="E99" s="26"/>
      <c r="F99" s="26"/>
      <c r="G99" s="26"/>
      <c r="H99" s="26"/>
    </row>
    <row r="100" spans="1:8" x14ac:dyDescent="0.25">
      <c r="A100" s="44"/>
      <c r="B100" s="77" t="s">
        <v>84</v>
      </c>
      <c r="C100" s="26"/>
      <c r="D100" s="17"/>
      <c r="E100" s="26"/>
      <c r="F100" s="26"/>
      <c r="G100" s="26"/>
      <c r="H100" s="26"/>
    </row>
    <row r="101" spans="1:8" x14ac:dyDescent="0.25">
      <c r="A101" s="44"/>
      <c r="B101" s="62"/>
      <c r="C101" s="26"/>
      <c r="D101" s="17"/>
      <c r="E101" s="26"/>
      <c r="F101" s="26"/>
      <c r="G101" s="26"/>
      <c r="H101" s="26"/>
    </row>
    <row r="102" spans="1:8" x14ac:dyDescent="0.25">
      <c r="A102" s="1"/>
      <c r="B102" s="15" t="s">
        <v>50</v>
      </c>
      <c r="C102" s="4"/>
      <c r="D102" s="4"/>
      <c r="E102" s="4"/>
      <c r="F102" s="4"/>
      <c r="G102" s="43">
        <f>SUM(G77:G101)</f>
        <v>0</v>
      </c>
      <c r="H102" s="43">
        <f>SUM(H77:H101)</f>
        <v>0</v>
      </c>
    </row>
    <row r="103" spans="1:8" x14ac:dyDescent="0.25">
      <c r="A103" s="1"/>
      <c r="B103" s="4"/>
      <c r="C103" s="4"/>
      <c r="D103" s="4"/>
      <c r="E103" s="4"/>
      <c r="F103" s="4"/>
      <c r="G103" s="4"/>
      <c r="H103" s="4"/>
    </row>
    <row r="104" spans="1:8" x14ac:dyDescent="0.25">
      <c r="A104" s="5">
        <v>42</v>
      </c>
      <c r="B104" s="15" t="s">
        <v>15</v>
      </c>
      <c r="C104" s="4"/>
      <c r="D104" s="4"/>
      <c r="E104" s="49" t="s">
        <v>33</v>
      </c>
      <c r="F104" s="49" t="s">
        <v>34</v>
      </c>
      <c r="G104" s="50" t="s">
        <v>35</v>
      </c>
      <c r="H104" s="50" t="s">
        <v>36</v>
      </c>
    </row>
    <row r="105" spans="1:8" ht="64.5" x14ac:dyDescent="0.25">
      <c r="A105" s="16" t="s">
        <v>37</v>
      </c>
      <c r="B105" s="64" t="s">
        <v>87</v>
      </c>
      <c r="C105" s="17">
        <f>122.4+8</f>
        <v>130.4</v>
      </c>
      <c r="D105" s="17" t="s">
        <v>39</v>
      </c>
      <c r="E105" s="26">
        <v>0</v>
      </c>
      <c r="F105" s="26">
        <v>0</v>
      </c>
      <c r="G105" s="26">
        <f>C105*E105</f>
        <v>0</v>
      </c>
      <c r="H105" s="26">
        <f>C105*F105</f>
        <v>0</v>
      </c>
    </row>
    <row r="106" spans="1:8" ht="77.25" x14ac:dyDescent="0.25">
      <c r="A106" s="16" t="s">
        <v>40</v>
      </c>
      <c r="B106" s="25" t="s">
        <v>88</v>
      </c>
      <c r="C106" s="17">
        <v>34.5</v>
      </c>
      <c r="D106" s="17" t="s">
        <v>39</v>
      </c>
      <c r="E106" s="26">
        <v>0</v>
      </c>
      <c r="F106" s="26">
        <v>0</v>
      </c>
      <c r="G106" s="26">
        <f>C106*E106</f>
        <v>0</v>
      </c>
      <c r="H106" s="26">
        <f>C106*F106</f>
        <v>0</v>
      </c>
    </row>
    <row r="107" spans="1:8" x14ac:dyDescent="0.25">
      <c r="A107" s="16"/>
      <c r="B107" s="45"/>
      <c r="C107" s="46"/>
      <c r="D107" s="17"/>
      <c r="E107" s="26"/>
      <c r="F107" s="26"/>
      <c r="G107" s="26"/>
      <c r="H107" s="26"/>
    </row>
    <row r="108" spans="1:8" x14ac:dyDescent="0.25">
      <c r="A108" s="68" t="s">
        <v>42</v>
      </c>
      <c r="B108" s="52" t="s">
        <v>89</v>
      </c>
      <c r="C108" s="29">
        <v>22</v>
      </c>
      <c r="D108" s="17" t="s">
        <v>44</v>
      </c>
      <c r="E108" s="26">
        <v>0</v>
      </c>
      <c r="F108" s="26">
        <v>0</v>
      </c>
      <c r="G108" s="26">
        <f>C108*E108</f>
        <v>0</v>
      </c>
      <c r="H108" s="26">
        <f>C108*F108</f>
        <v>0</v>
      </c>
    </row>
    <row r="109" spans="1:8" x14ac:dyDescent="0.25">
      <c r="A109" s="68"/>
      <c r="B109" s="72" t="s">
        <v>90</v>
      </c>
      <c r="C109" s="29"/>
      <c r="D109" s="17"/>
      <c r="E109" s="26"/>
      <c r="F109" s="26"/>
      <c r="G109" s="26"/>
      <c r="H109" s="26"/>
    </row>
    <row r="110" spans="1:8" x14ac:dyDescent="0.25">
      <c r="A110" s="68"/>
      <c r="B110" s="72" t="s">
        <v>91</v>
      </c>
      <c r="C110" s="29"/>
      <c r="D110" s="17"/>
      <c r="E110" s="26"/>
      <c r="F110" s="26"/>
      <c r="G110" s="26"/>
      <c r="H110" s="26"/>
    </row>
    <row r="111" spans="1:8" ht="39" x14ac:dyDescent="0.25">
      <c r="A111" s="68"/>
      <c r="B111" s="72" t="s">
        <v>92</v>
      </c>
      <c r="C111" s="29"/>
      <c r="D111" s="17"/>
      <c r="E111" s="26"/>
      <c r="F111" s="26"/>
      <c r="G111" s="26"/>
      <c r="H111" s="26"/>
    </row>
    <row r="112" spans="1:8" x14ac:dyDescent="0.25">
      <c r="A112" s="68"/>
      <c r="B112" s="72" t="s">
        <v>93</v>
      </c>
      <c r="C112" s="29"/>
      <c r="D112" s="17"/>
      <c r="E112" s="26"/>
      <c r="F112" s="26"/>
      <c r="G112" s="26"/>
      <c r="H112" s="26"/>
    </row>
    <row r="113" spans="1:8" ht="39" x14ac:dyDescent="0.25">
      <c r="A113" s="68"/>
      <c r="B113" s="73" t="s">
        <v>94</v>
      </c>
      <c r="C113" s="29"/>
      <c r="D113" s="17"/>
      <c r="E113" s="26"/>
      <c r="F113" s="26"/>
      <c r="G113" s="26"/>
      <c r="H113" s="26"/>
    </row>
    <row r="114" spans="1:8" x14ac:dyDescent="0.25">
      <c r="A114" s="16"/>
      <c r="B114" s="74"/>
      <c r="C114" s="46"/>
      <c r="D114" s="17"/>
      <c r="E114" s="26"/>
      <c r="F114" s="26"/>
      <c r="G114" s="26"/>
      <c r="H114" s="26"/>
    </row>
    <row r="115" spans="1:8" ht="26.25" x14ac:dyDescent="0.25">
      <c r="A115" s="68" t="s">
        <v>45</v>
      </c>
      <c r="B115" s="52" t="s">
        <v>95</v>
      </c>
      <c r="C115" s="71">
        <v>68.5</v>
      </c>
      <c r="D115" s="17" t="s">
        <v>39</v>
      </c>
      <c r="E115" s="26"/>
      <c r="F115" s="26"/>
      <c r="G115" s="26">
        <f>C115*E115</f>
        <v>0</v>
      </c>
      <c r="H115" s="26">
        <f>C115*F115</f>
        <v>0</v>
      </c>
    </row>
    <row r="116" spans="1:8" x14ac:dyDescent="0.25">
      <c r="A116" s="68"/>
      <c r="B116" s="72" t="s">
        <v>90</v>
      </c>
      <c r="C116" s="71"/>
      <c r="D116" s="17"/>
      <c r="E116" s="26"/>
      <c r="F116" s="26"/>
      <c r="G116" s="26"/>
      <c r="H116" s="26"/>
    </row>
    <row r="117" spans="1:8" x14ac:dyDescent="0.25">
      <c r="A117" s="68"/>
      <c r="B117" s="72" t="s">
        <v>96</v>
      </c>
      <c r="C117" s="71"/>
      <c r="D117" s="17"/>
      <c r="E117" s="26"/>
      <c r="F117" s="26"/>
      <c r="G117" s="26"/>
      <c r="H117" s="26"/>
    </row>
    <row r="118" spans="1:8" x14ac:dyDescent="0.25">
      <c r="A118" s="68"/>
      <c r="B118" s="72" t="s">
        <v>97</v>
      </c>
      <c r="C118" s="71"/>
      <c r="D118" s="17"/>
      <c r="E118" s="26"/>
      <c r="F118" s="26"/>
      <c r="G118" s="26"/>
      <c r="H118" s="26"/>
    </row>
    <row r="119" spans="1:8" x14ac:dyDescent="0.25">
      <c r="A119" s="68"/>
      <c r="B119" s="72" t="s">
        <v>98</v>
      </c>
      <c r="C119" s="71"/>
      <c r="D119" s="17"/>
      <c r="E119" s="26"/>
      <c r="F119" s="26"/>
      <c r="G119" s="26"/>
      <c r="H119" s="26"/>
    </row>
    <row r="120" spans="1:8" ht="26.25" x14ac:dyDescent="0.25">
      <c r="A120" s="68"/>
      <c r="B120" s="73" t="s">
        <v>99</v>
      </c>
      <c r="C120" s="71"/>
      <c r="D120" s="17"/>
      <c r="E120" s="26"/>
      <c r="F120" s="26"/>
      <c r="G120" s="26"/>
      <c r="H120" s="26"/>
    </row>
    <row r="121" spans="1:8" x14ac:dyDescent="0.25">
      <c r="A121" s="68"/>
      <c r="B121" s="23"/>
      <c r="C121" s="71"/>
      <c r="D121" s="17"/>
      <c r="E121" s="26"/>
      <c r="F121" s="26"/>
      <c r="G121" s="26"/>
      <c r="H121" s="26"/>
    </row>
    <row r="122" spans="1:8" ht="51.75" x14ac:dyDescent="0.25">
      <c r="A122" s="68" t="s">
        <v>47</v>
      </c>
      <c r="B122" s="23" t="s">
        <v>100</v>
      </c>
      <c r="C122" s="71">
        <v>92</v>
      </c>
      <c r="D122" s="17" t="s">
        <v>44</v>
      </c>
      <c r="E122" s="26">
        <v>0</v>
      </c>
      <c r="F122" s="26">
        <v>0</v>
      </c>
      <c r="G122" s="26">
        <f t="shared" ref="G122" si="1">C122*E122</f>
        <v>0</v>
      </c>
      <c r="H122" s="26">
        <f t="shared" ref="H122" si="2">C122*F122</f>
        <v>0</v>
      </c>
    </row>
    <row r="123" spans="1:8" x14ac:dyDescent="0.25">
      <c r="A123" s="16"/>
      <c r="B123" s="74"/>
      <c r="C123" s="17"/>
      <c r="D123" s="17"/>
      <c r="E123" s="26"/>
      <c r="F123" s="26"/>
      <c r="G123" s="26"/>
      <c r="H123" s="26"/>
    </row>
    <row r="124" spans="1:8" ht="26.25" x14ac:dyDescent="0.25">
      <c r="A124" s="16" t="s">
        <v>85</v>
      </c>
      <c r="B124" s="64" t="s">
        <v>101</v>
      </c>
      <c r="C124" s="17">
        <v>89</v>
      </c>
      <c r="D124" s="17" t="s">
        <v>39</v>
      </c>
      <c r="E124" s="26">
        <v>0</v>
      </c>
      <c r="F124" s="26">
        <v>0</v>
      </c>
      <c r="G124" s="26">
        <f>C124*E124</f>
        <v>0</v>
      </c>
      <c r="H124" s="26">
        <f>C124*F124</f>
        <v>0</v>
      </c>
    </row>
    <row r="125" spans="1:8" x14ac:dyDescent="0.25">
      <c r="A125" s="16"/>
      <c r="B125" s="64"/>
      <c r="C125" s="17"/>
      <c r="D125" s="17"/>
      <c r="E125" s="26"/>
      <c r="F125" s="26"/>
      <c r="G125" s="26"/>
      <c r="H125" s="26"/>
    </row>
    <row r="126" spans="1:8" ht="26.25" x14ac:dyDescent="0.25">
      <c r="A126" s="78" t="s">
        <v>102</v>
      </c>
      <c r="B126" s="79" t="s">
        <v>103</v>
      </c>
      <c r="C126" s="80">
        <v>47</v>
      </c>
      <c r="D126" s="80" t="s">
        <v>44</v>
      </c>
      <c r="E126" s="26">
        <v>0</v>
      </c>
      <c r="F126" s="26">
        <v>0</v>
      </c>
      <c r="G126" s="26">
        <f>C126*E126</f>
        <v>0</v>
      </c>
      <c r="H126" s="26">
        <f>C126*F126</f>
        <v>0</v>
      </c>
    </row>
    <row r="127" spans="1:8" x14ac:dyDescent="0.25">
      <c r="A127" s="37"/>
      <c r="B127" s="81"/>
      <c r="C127" s="41"/>
      <c r="D127" s="41"/>
      <c r="E127" s="42"/>
      <c r="F127" s="42"/>
      <c r="G127" s="42"/>
      <c r="H127" s="42"/>
    </row>
    <row r="128" spans="1:8" x14ac:dyDescent="0.25">
      <c r="A128" s="1"/>
      <c r="B128" s="15" t="s">
        <v>50</v>
      </c>
      <c r="C128" s="4"/>
      <c r="D128" s="4"/>
      <c r="E128" s="4"/>
      <c r="F128" s="4"/>
      <c r="G128" s="43">
        <f>SUM(G105:G127)</f>
        <v>0</v>
      </c>
      <c r="H128" s="43">
        <f>SUM(H105:H127)</f>
        <v>0</v>
      </c>
    </row>
    <row r="129" spans="1:8" x14ac:dyDescent="0.25">
      <c r="A129" s="1"/>
      <c r="B129" s="4"/>
      <c r="C129" s="4"/>
      <c r="D129" s="4"/>
      <c r="E129" s="4"/>
      <c r="F129" s="4"/>
      <c r="G129" s="4"/>
      <c r="H129" s="4"/>
    </row>
    <row r="130" spans="1:8" x14ac:dyDescent="0.25">
      <c r="A130" s="1"/>
      <c r="B130" s="4"/>
      <c r="C130" s="4"/>
      <c r="D130" s="4"/>
      <c r="E130" s="4"/>
      <c r="F130" s="4"/>
      <c r="G130" s="4"/>
      <c r="H130" s="4"/>
    </row>
    <row r="131" spans="1:8" x14ac:dyDescent="0.25">
      <c r="A131" s="5">
        <v>44</v>
      </c>
      <c r="B131" s="15" t="s">
        <v>104</v>
      </c>
      <c r="C131" s="4"/>
      <c r="D131" s="4"/>
      <c r="E131" s="82" t="s">
        <v>33</v>
      </c>
      <c r="F131" s="82" t="s">
        <v>34</v>
      </c>
      <c r="G131" s="83" t="s">
        <v>35</v>
      </c>
      <c r="H131" s="83" t="s">
        <v>36</v>
      </c>
    </row>
    <row r="132" spans="1:8" x14ac:dyDescent="0.25">
      <c r="A132" s="68"/>
      <c r="B132" s="66"/>
      <c r="C132" s="41"/>
      <c r="D132" s="41"/>
      <c r="E132" s="26"/>
      <c r="F132" s="26"/>
      <c r="G132" s="41"/>
      <c r="H132" s="41"/>
    </row>
    <row r="133" spans="1:8" ht="26.25" x14ac:dyDescent="0.25">
      <c r="A133" s="68" t="s">
        <v>37</v>
      </c>
      <c r="B133" s="84" t="s">
        <v>105</v>
      </c>
      <c r="C133" s="41">
        <v>31.13</v>
      </c>
      <c r="D133" s="40" t="s">
        <v>39</v>
      </c>
      <c r="E133" s="26">
        <v>0</v>
      </c>
      <c r="F133" s="26">
        <v>0</v>
      </c>
      <c r="G133" s="26">
        <f>C133*E133</f>
        <v>0</v>
      </c>
      <c r="H133" s="26">
        <f>C133*F133</f>
        <v>0</v>
      </c>
    </row>
    <row r="134" spans="1:8" x14ac:dyDescent="0.25">
      <c r="A134" s="68"/>
      <c r="B134" s="73" t="s">
        <v>106</v>
      </c>
      <c r="C134" s="85"/>
      <c r="D134" s="86"/>
      <c r="E134" s="26"/>
      <c r="F134" s="26"/>
      <c r="G134" s="87"/>
      <c r="H134" s="87"/>
    </row>
    <row r="135" spans="1:8" x14ac:dyDescent="0.25">
      <c r="A135" s="16"/>
      <c r="B135" s="74"/>
      <c r="C135" s="46"/>
      <c r="D135" s="25"/>
      <c r="E135" s="26"/>
      <c r="F135" s="26"/>
      <c r="G135" s="26"/>
      <c r="H135" s="26"/>
    </row>
    <row r="136" spans="1:8" x14ac:dyDescent="0.25">
      <c r="A136" s="68" t="s">
        <v>40</v>
      </c>
      <c r="B136" s="88" t="s">
        <v>107</v>
      </c>
      <c r="C136" s="71">
        <v>4</v>
      </c>
      <c r="D136" s="17" t="s">
        <v>49</v>
      </c>
      <c r="E136" s="26">
        <v>0</v>
      </c>
      <c r="F136" s="26">
        <v>0</v>
      </c>
      <c r="G136" s="26">
        <f>C136*E136</f>
        <v>0</v>
      </c>
      <c r="H136" s="26">
        <f>C136*F136</f>
        <v>0</v>
      </c>
    </row>
    <row r="137" spans="1:8" ht="39" x14ac:dyDescent="0.25">
      <c r="A137" s="68"/>
      <c r="B137" s="89" t="s">
        <v>108</v>
      </c>
      <c r="C137" s="71"/>
      <c r="D137" s="17"/>
      <c r="E137" s="26"/>
      <c r="F137" s="26"/>
      <c r="G137" s="26"/>
      <c r="H137" s="26"/>
    </row>
    <row r="138" spans="1:8" x14ac:dyDescent="0.25">
      <c r="A138" s="68"/>
      <c r="B138" s="89" t="s">
        <v>109</v>
      </c>
      <c r="C138" s="71"/>
      <c r="D138" s="17"/>
      <c r="E138" s="26"/>
      <c r="F138" s="26"/>
      <c r="G138" s="26"/>
      <c r="H138" s="26"/>
    </row>
    <row r="139" spans="1:8" ht="26.25" x14ac:dyDescent="0.25">
      <c r="A139" s="68"/>
      <c r="B139" s="90" t="s">
        <v>110</v>
      </c>
      <c r="C139" s="71"/>
      <c r="D139" s="17"/>
      <c r="E139" s="26"/>
      <c r="F139" s="26"/>
      <c r="G139" s="26"/>
      <c r="H139" s="26"/>
    </row>
    <row r="140" spans="1:8" x14ac:dyDescent="0.25">
      <c r="A140" s="91"/>
      <c r="B140" s="92"/>
      <c r="C140" s="93"/>
      <c r="D140" s="21"/>
      <c r="E140" s="56"/>
      <c r="F140" s="26"/>
      <c r="G140" s="26"/>
      <c r="H140" s="26"/>
    </row>
    <row r="141" spans="1:8" x14ac:dyDescent="0.25">
      <c r="A141" s="37" t="s">
        <v>42</v>
      </c>
      <c r="B141" s="88" t="s">
        <v>107</v>
      </c>
      <c r="C141" s="71">
        <v>4</v>
      </c>
      <c r="D141" s="17" t="s">
        <v>49</v>
      </c>
      <c r="E141" s="26">
        <v>0</v>
      </c>
      <c r="F141" s="26">
        <v>0</v>
      </c>
      <c r="G141" s="26">
        <f>C141*E141</f>
        <v>0</v>
      </c>
      <c r="H141" s="26">
        <f>C141*F141</f>
        <v>0</v>
      </c>
    </row>
    <row r="142" spans="1:8" ht="39" x14ac:dyDescent="0.25">
      <c r="A142" s="37"/>
      <c r="B142" s="89" t="s">
        <v>108</v>
      </c>
      <c r="C142" s="71"/>
      <c r="D142" s="17"/>
      <c r="E142" s="26"/>
      <c r="F142" s="26"/>
      <c r="G142" s="26"/>
      <c r="H142" s="26"/>
    </row>
    <row r="143" spans="1:8" x14ac:dyDescent="0.25">
      <c r="A143" s="37"/>
      <c r="B143" s="89" t="s">
        <v>109</v>
      </c>
      <c r="C143" s="71"/>
      <c r="D143" s="17"/>
      <c r="E143" s="26"/>
      <c r="F143" s="26"/>
      <c r="G143" s="26"/>
      <c r="H143" s="26"/>
    </row>
    <row r="144" spans="1:8" ht="26.25" x14ac:dyDescent="0.25">
      <c r="A144" s="37"/>
      <c r="B144" s="90" t="s">
        <v>111</v>
      </c>
      <c r="C144" s="71"/>
      <c r="D144" s="17"/>
      <c r="E144" s="26"/>
      <c r="F144" s="26"/>
      <c r="G144" s="26"/>
      <c r="H144" s="26"/>
    </row>
    <row r="145" spans="1:8" x14ac:dyDescent="0.25">
      <c r="A145" s="37"/>
      <c r="B145" s="38"/>
      <c r="C145" s="41"/>
      <c r="D145" s="41"/>
      <c r="E145" s="42"/>
      <c r="F145" s="94"/>
      <c r="G145" s="26"/>
      <c r="H145" s="26"/>
    </row>
    <row r="146" spans="1:8" x14ac:dyDescent="0.25">
      <c r="A146" s="37" t="s">
        <v>45</v>
      </c>
      <c r="B146" s="88" t="s">
        <v>107</v>
      </c>
      <c r="C146" s="71">
        <v>7</v>
      </c>
      <c r="D146" s="17" t="s">
        <v>49</v>
      </c>
      <c r="E146" s="26">
        <v>0</v>
      </c>
      <c r="F146" s="26">
        <v>0</v>
      </c>
      <c r="G146" s="26">
        <f>C146*E146</f>
        <v>0</v>
      </c>
      <c r="H146" s="26">
        <f>C146*F146</f>
        <v>0</v>
      </c>
    </row>
    <row r="147" spans="1:8" ht="39" x14ac:dyDescent="0.25">
      <c r="A147" s="37"/>
      <c r="B147" s="89" t="s">
        <v>108</v>
      </c>
      <c r="C147" s="71"/>
      <c r="D147" s="17"/>
      <c r="E147" s="26"/>
      <c r="F147" s="26"/>
      <c r="G147" s="26"/>
      <c r="H147" s="26"/>
    </row>
    <row r="148" spans="1:8" x14ac:dyDescent="0.25">
      <c r="A148" s="37"/>
      <c r="B148" s="89" t="s">
        <v>109</v>
      </c>
      <c r="C148" s="71"/>
      <c r="D148" s="17"/>
      <c r="E148" s="26"/>
      <c r="F148" s="26"/>
      <c r="G148" s="26"/>
      <c r="H148" s="26"/>
    </row>
    <row r="149" spans="1:8" ht="26.25" x14ac:dyDescent="0.25">
      <c r="A149" s="37"/>
      <c r="B149" s="90" t="s">
        <v>112</v>
      </c>
      <c r="C149" s="71"/>
      <c r="D149" s="17"/>
      <c r="E149" s="26"/>
      <c r="F149" s="26"/>
      <c r="G149" s="26"/>
      <c r="H149" s="26"/>
    </row>
    <row r="150" spans="1:8" x14ac:dyDescent="0.25">
      <c r="A150" s="37"/>
      <c r="B150" s="38"/>
      <c r="C150" s="41"/>
      <c r="D150" s="41"/>
      <c r="E150" s="42"/>
      <c r="F150" s="94"/>
      <c r="G150" s="26"/>
      <c r="H150" s="26"/>
    </row>
    <row r="151" spans="1:8" x14ac:dyDescent="0.25">
      <c r="A151" s="37" t="s">
        <v>47</v>
      </c>
      <c r="B151" s="88" t="s">
        <v>107</v>
      </c>
      <c r="C151" s="41">
        <v>5</v>
      </c>
      <c r="D151" s="41" t="s">
        <v>49</v>
      </c>
      <c r="E151" s="42">
        <v>0</v>
      </c>
      <c r="F151" s="94">
        <v>0</v>
      </c>
      <c r="G151" s="26">
        <f>C151*E151</f>
        <v>0</v>
      </c>
      <c r="H151" s="26">
        <f>C151*F151</f>
        <v>0</v>
      </c>
    </row>
    <row r="152" spans="1:8" ht="39" x14ac:dyDescent="0.25">
      <c r="A152" s="95"/>
      <c r="B152" s="89" t="s">
        <v>108</v>
      </c>
      <c r="C152" s="96"/>
      <c r="D152" s="96"/>
      <c r="E152" s="87"/>
      <c r="F152" s="26"/>
      <c r="G152" s="26"/>
      <c r="H152" s="26"/>
    </row>
    <row r="153" spans="1:8" x14ac:dyDescent="0.25">
      <c r="A153" s="97"/>
      <c r="B153" s="89" t="s">
        <v>109</v>
      </c>
      <c r="C153" s="17"/>
      <c r="D153" s="17"/>
      <c r="E153" s="26"/>
      <c r="F153" s="26"/>
      <c r="G153" s="26"/>
      <c r="H153" s="26"/>
    </row>
    <row r="154" spans="1:8" ht="26.25" x14ac:dyDescent="0.25">
      <c r="A154" s="97"/>
      <c r="B154" s="90" t="s">
        <v>110</v>
      </c>
      <c r="C154" s="17"/>
      <c r="D154" s="17"/>
      <c r="E154" s="26"/>
      <c r="F154" s="26"/>
      <c r="G154" s="26"/>
      <c r="H154" s="56"/>
    </row>
    <row r="155" spans="1:8" x14ac:dyDescent="0.25">
      <c r="A155" s="97"/>
      <c r="B155" s="45"/>
      <c r="C155" s="17"/>
      <c r="D155" s="17"/>
      <c r="E155" s="26"/>
      <c r="F155" s="26"/>
      <c r="G155" s="98"/>
      <c r="H155" s="42"/>
    </row>
    <row r="156" spans="1:8" ht="26.25" x14ac:dyDescent="0.25">
      <c r="A156" s="13" t="s">
        <v>85</v>
      </c>
      <c r="B156" s="88" t="s">
        <v>113</v>
      </c>
      <c r="C156" s="71">
        <v>1</v>
      </c>
      <c r="D156" s="17" t="s">
        <v>49</v>
      </c>
      <c r="E156" s="26">
        <v>0</v>
      </c>
      <c r="F156" s="26">
        <v>0</v>
      </c>
      <c r="G156" s="26">
        <f>C156*E156</f>
        <v>0</v>
      </c>
      <c r="H156" s="26">
        <f>C156*F156</f>
        <v>0</v>
      </c>
    </row>
    <row r="157" spans="1:8" ht="39" x14ac:dyDescent="0.25">
      <c r="A157" s="13"/>
      <c r="B157" s="89" t="s">
        <v>114</v>
      </c>
      <c r="C157" s="99"/>
      <c r="D157" s="17"/>
      <c r="E157" s="26"/>
      <c r="F157" s="26"/>
      <c r="G157" s="98"/>
      <c r="H157" s="42"/>
    </row>
    <row r="158" spans="1:8" x14ac:dyDescent="0.25">
      <c r="A158" s="13"/>
      <c r="B158" s="89" t="s">
        <v>109</v>
      </c>
      <c r="C158" s="99"/>
      <c r="D158" s="17"/>
      <c r="E158" s="26"/>
      <c r="F158" s="26"/>
      <c r="G158" s="98"/>
      <c r="H158" s="42"/>
    </row>
    <row r="159" spans="1:8" ht="51.75" x14ac:dyDescent="0.25">
      <c r="A159" s="13"/>
      <c r="B159" s="90" t="s">
        <v>115</v>
      </c>
      <c r="C159" s="99"/>
      <c r="D159" s="17"/>
      <c r="E159" s="26"/>
      <c r="F159" s="26"/>
      <c r="G159" s="98"/>
      <c r="H159" s="42"/>
    </row>
    <row r="161" spans="1:8" x14ac:dyDescent="0.25">
      <c r="A161" s="1"/>
      <c r="B161" s="15" t="s">
        <v>50</v>
      </c>
      <c r="C161" s="4"/>
      <c r="D161" s="4"/>
      <c r="E161" s="4"/>
      <c r="F161" s="4"/>
      <c r="G161" s="43">
        <f>SUM(G132:G159)</f>
        <v>0</v>
      </c>
      <c r="H161" s="43">
        <f>SUM(H132:H159)</f>
        <v>0</v>
      </c>
    </row>
    <row r="162" spans="1:8" x14ac:dyDescent="0.25">
      <c r="A162" s="1"/>
      <c r="B162" s="4"/>
      <c r="C162" s="4"/>
      <c r="D162" s="4"/>
      <c r="E162" s="4"/>
      <c r="F162" s="4"/>
      <c r="G162" s="4"/>
      <c r="H162" s="4"/>
    </row>
    <row r="163" spans="1:8" x14ac:dyDescent="0.25">
      <c r="A163" s="1"/>
      <c r="B163" s="4"/>
      <c r="C163" s="4"/>
      <c r="D163" s="4"/>
      <c r="E163" s="4"/>
      <c r="F163" s="4"/>
      <c r="G163" s="4"/>
      <c r="H163" s="4"/>
    </row>
    <row r="164" spans="1:8" x14ac:dyDescent="0.25">
      <c r="A164" s="1"/>
      <c r="B164" s="4"/>
      <c r="C164" s="4"/>
      <c r="D164" s="4"/>
      <c r="E164" s="4"/>
      <c r="F164" s="4"/>
      <c r="G164" s="100"/>
      <c r="H164" s="100"/>
    </row>
    <row r="165" spans="1:8" x14ac:dyDescent="0.25">
      <c r="A165" s="5">
        <v>47</v>
      </c>
      <c r="B165" s="15" t="s">
        <v>116</v>
      </c>
      <c r="C165" s="4"/>
      <c r="D165" s="4"/>
      <c r="E165" s="49" t="s">
        <v>33</v>
      </c>
      <c r="F165" s="49" t="s">
        <v>34</v>
      </c>
      <c r="G165" s="50" t="s">
        <v>35</v>
      </c>
      <c r="H165" s="50" t="s">
        <v>36</v>
      </c>
    </row>
    <row r="166" spans="1:8" ht="64.5" x14ac:dyDescent="0.25">
      <c r="A166" s="16" t="s">
        <v>37</v>
      </c>
      <c r="B166" s="25" t="s">
        <v>117</v>
      </c>
      <c r="C166" s="17">
        <v>1096.9000000000001</v>
      </c>
      <c r="D166" s="17" t="s">
        <v>39</v>
      </c>
      <c r="E166" s="26">
        <v>0</v>
      </c>
      <c r="F166" s="26">
        <v>0</v>
      </c>
      <c r="G166" s="26">
        <f>C166*E166</f>
        <v>0</v>
      </c>
      <c r="H166" s="26">
        <f>C166*F166</f>
        <v>0</v>
      </c>
    </row>
    <row r="167" spans="1:8" ht="64.5" x14ac:dyDescent="0.25">
      <c r="A167" s="16" t="s">
        <v>40</v>
      </c>
      <c r="B167" s="25" t="s">
        <v>118</v>
      </c>
      <c r="C167" s="17">
        <f>1290.5</f>
        <v>1290.5</v>
      </c>
      <c r="D167" s="17" t="s">
        <v>39</v>
      </c>
      <c r="E167" s="26">
        <v>0</v>
      </c>
      <c r="F167" s="26">
        <v>0</v>
      </c>
      <c r="G167" s="26">
        <f>C167*E167</f>
        <v>0</v>
      </c>
      <c r="H167" s="26">
        <f>C167*F167</f>
        <v>0</v>
      </c>
    </row>
    <row r="168" spans="1:8" x14ac:dyDescent="0.25">
      <c r="A168" s="37" t="s">
        <v>42</v>
      </c>
      <c r="B168" s="101" t="s">
        <v>119</v>
      </c>
      <c r="C168" s="41">
        <v>32.5</v>
      </c>
      <c r="D168" s="41" t="s">
        <v>44</v>
      </c>
      <c r="E168" s="26">
        <v>0</v>
      </c>
      <c r="F168" s="26">
        <v>0</v>
      </c>
      <c r="G168" s="26">
        <f>C168*E168</f>
        <v>0</v>
      </c>
      <c r="H168" s="26">
        <f>C168*F168</f>
        <v>0</v>
      </c>
    </row>
    <row r="169" spans="1:8" x14ac:dyDescent="0.25">
      <c r="A169" s="102"/>
      <c r="B169" s="101" t="s">
        <v>120</v>
      </c>
      <c r="C169" s="41"/>
      <c r="D169" s="41"/>
      <c r="E169" s="26"/>
      <c r="F169" s="26"/>
      <c r="G169" s="26"/>
      <c r="H169" s="26"/>
    </row>
    <row r="170" spans="1:8" ht="26.25" x14ac:dyDescent="0.25">
      <c r="A170" s="102"/>
      <c r="B170" s="101" t="s">
        <v>121</v>
      </c>
      <c r="C170" s="41"/>
      <c r="D170" s="41"/>
      <c r="E170" s="26"/>
      <c r="F170" s="26"/>
      <c r="G170" s="26"/>
      <c r="H170" s="26"/>
    </row>
    <row r="171" spans="1:8" x14ac:dyDescent="0.25">
      <c r="A171" s="102"/>
      <c r="B171" s="101" t="s">
        <v>122</v>
      </c>
      <c r="C171" s="41"/>
      <c r="D171" s="41"/>
      <c r="E171" s="26"/>
      <c r="F171" s="26"/>
      <c r="G171" s="26"/>
      <c r="H171" s="26"/>
    </row>
    <row r="172" spans="1:8" ht="26.25" x14ac:dyDescent="0.25">
      <c r="A172" s="102"/>
      <c r="B172" s="101" t="s">
        <v>123</v>
      </c>
      <c r="C172" s="41"/>
      <c r="D172" s="41"/>
      <c r="E172" s="26"/>
      <c r="F172" s="26"/>
      <c r="G172" s="26"/>
      <c r="H172" s="26"/>
    </row>
    <row r="173" spans="1:8" x14ac:dyDescent="0.25">
      <c r="A173" s="102"/>
      <c r="B173" s="101"/>
      <c r="C173" s="41"/>
      <c r="D173" s="41"/>
      <c r="E173" s="26"/>
      <c r="F173" s="26"/>
      <c r="G173" s="26"/>
      <c r="H173" s="26"/>
    </row>
    <row r="174" spans="1:8" ht="26.25" x14ac:dyDescent="0.25">
      <c r="A174" s="102" t="s">
        <v>45</v>
      </c>
      <c r="B174" s="81" t="s">
        <v>124</v>
      </c>
      <c r="C174" s="41">
        <v>45</v>
      </c>
      <c r="D174" s="41" t="s">
        <v>44</v>
      </c>
      <c r="E174" s="26">
        <v>0</v>
      </c>
      <c r="F174" s="26">
        <v>0</v>
      </c>
      <c r="G174" s="26">
        <f t="shared" ref="G174" si="3">C174*E174</f>
        <v>0</v>
      </c>
      <c r="H174" s="26">
        <f t="shared" ref="H174" si="4">C174*F174</f>
        <v>0</v>
      </c>
    </row>
    <row r="175" spans="1:8" x14ac:dyDescent="0.25">
      <c r="A175" s="37"/>
      <c r="B175" s="103"/>
      <c r="C175" s="104"/>
      <c r="D175" s="104"/>
      <c r="E175" s="26"/>
      <c r="F175" s="26"/>
      <c r="G175" s="26"/>
      <c r="H175" s="26"/>
    </row>
    <row r="176" spans="1:8" ht="26.25" x14ac:dyDescent="0.25">
      <c r="A176" s="37" t="s">
        <v>47</v>
      </c>
      <c r="B176" s="103" t="s">
        <v>125</v>
      </c>
      <c r="C176" s="104">
        <v>480</v>
      </c>
      <c r="D176" s="104" t="s">
        <v>39</v>
      </c>
      <c r="E176" s="26">
        <v>0</v>
      </c>
      <c r="F176" s="26">
        <v>0</v>
      </c>
      <c r="G176" s="26">
        <f t="shared" ref="G176" si="5">C176*E176</f>
        <v>0</v>
      </c>
      <c r="H176" s="26">
        <f t="shared" ref="H176" si="6">C176*F176</f>
        <v>0</v>
      </c>
    </row>
    <row r="177" spans="1:8" x14ac:dyDescent="0.25">
      <c r="A177" s="1"/>
      <c r="B177" s="15" t="s">
        <v>50</v>
      </c>
      <c r="C177" s="4"/>
      <c r="D177" s="4"/>
      <c r="E177" s="4"/>
      <c r="F177" s="4"/>
      <c r="G177" s="43">
        <f>SUM(G166:G176)</f>
        <v>0</v>
      </c>
      <c r="H177" s="43">
        <f>SUM(H166:H176)</f>
        <v>0</v>
      </c>
    </row>
    <row r="178" spans="1:8" x14ac:dyDescent="0.25">
      <c r="A178" s="1"/>
      <c r="B178" s="4"/>
      <c r="C178" s="4"/>
      <c r="D178" s="4"/>
      <c r="E178" s="4"/>
      <c r="F178" s="4"/>
      <c r="G178" s="4"/>
      <c r="H178" s="4"/>
    </row>
    <row r="179" spans="1:8" x14ac:dyDescent="0.25">
      <c r="A179" s="1"/>
      <c r="B179" s="4"/>
      <c r="C179" s="4"/>
      <c r="D179" s="4"/>
      <c r="E179" s="4"/>
      <c r="F179" s="4"/>
      <c r="G179" s="4"/>
      <c r="H179" s="4"/>
    </row>
    <row r="180" spans="1:8" x14ac:dyDescent="0.25">
      <c r="A180" s="5">
        <v>48</v>
      </c>
      <c r="B180" s="15" t="s">
        <v>126</v>
      </c>
      <c r="C180" s="4"/>
      <c r="D180" s="4"/>
      <c r="E180" s="49" t="s">
        <v>33</v>
      </c>
      <c r="F180" s="49" t="s">
        <v>34</v>
      </c>
      <c r="G180" s="50" t="s">
        <v>35</v>
      </c>
      <c r="H180" s="50" t="s">
        <v>36</v>
      </c>
    </row>
    <row r="181" spans="1:8" ht="64.5" x14ac:dyDescent="0.25">
      <c r="A181" s="16" t="s">
        <v>37</v>
      </c>
      <c r="B181" s="64" t="s">
        <v>127</v>
      </c>
      <c r="C181" s="105">
        <v>35.6</v>
      </c>
      <c r="D181" s="17" t="s">
        <v>39</v>
      </c>
      <c r="E181" s="26">
        <v>0</v>
      </c>
      <c r="F181" s="26">
        <v>0</v>
      </c>
      <c r="G181" s="26">
        <f>C181*E181</f>
        <v>0</v>
      </c>
      <c r="H181" s="26">
        <f>C181*F181</f>
        <v>0</v>
      </c>
    </row>
    <row r="182" spans="1:8" x14ac:dyDescent="0.25">
      <c r="A182" s="44"/>
      <c r="B182" s="106"/>
      <c r="C182" s="76"/>
      <c r="D182" s="76"/>
      <c r="E182" s="26"/>
      <c r="F182" s="26"/>
      <c r="G182" s="107"/>
      <c r="H182" s="107"/>
    </row>
    <row r="183" spans="1:8" x14ac:dyDescent="0.25">
      <c r="A183" s="16" t="s">
        <v>40</v>
      </c>
      <c r="B183" s="101" t="s">
        <v>128</v>
      </c>
      <c r="C183" s="17">
        <v>35.6</v>
      </c>
      <c r="D183" s="17" t="s">
        <v>39</v>
      </c>
      <c r="E183" s="26">
        <v>0</v>
      </c>
      <c r="F183" s="26">
        <v>0</v>
      </c>
      <c r="G183" s="26">
        <f>C183*E183</f>
        <v>0</v>
      </c>
      <c r="H183" s="26">
        <f>C183*F183</f>
        <v>0</v>
      </c>
    </row>
    <row r="184" spans="1:8" x14ac:dyDescent="0.25">
      <c r="A184" s="16"/>
      <c r="B184" s="101" t="s">
        <v>129</v>
      </c>
      <c r="C184" s="17"/>
      <c r="D184" s="17"/>
      <c r="E184" s="26"/>
      <c r="F184" s="26"/>
      <c r="G184" s="26"/>
      <c r="H184" s="26"/>
    </row>
    <row r="185" spans="1:8" ht="39" x14ac:dyDescent="0.25">
      <c r="A185" s="16"/>
      <c r="B185" s="101" t="s">
        <v>130</v>
      </c>
      <c r="C185" s="17"/>
      <c r="D185" s="17"/>
      <c r="E185" s="26"/>
      <c r="F185" s="26"/>
      <c r="G185" s="26"/>
      <c r="H185" s="26"/>
    </row>
    <row r="186" spans="1:8" x14ac:dyDescent="0.25">
      <c r="A186" s="16"/>
      <c r="B186" s="101" t="s">
        <v>131</v>
      </c>
      <c r="C186" s="17"/>
      <c r="D186" s="17"/>
      <c r="E186" s="26"/>
      <c r="F186" s="26"/>
      <c r="G186" s="26"/>
      <c r="H186" s="26"/>
    </row>
    <row r="187" spans="1:8" x14ac:dyDescent="0.25">
      <c r="A187" s="16"/>
      <c r="B187" s="62"/>
      <c r="C187" s="17"/>
      <c r="D187" s="17"/>
      <c r="E187" s="26"/>
      <c r="F187" s="26"/>
      <c r="G187" s="26"/>
      <c r="H187" s="26"/>
    </row>
    <row r="188" spans="1:8" ht="26.25" x14ac:dyDescent="0.25">
      <c r="A188" s="16" t="s">
        <v>42</v>
      </c>
      <c r="B188" s="64" t="s">
        <v>132</v>
      </c>
      <c r="C188" s="17">
        <v>35.6</v>
      </c>
      <c r="D188" s="17" t="s">
        <v>39</v>
      </c>
      <c r="E188" s="26">
        <v>0</v>
      </c>
      <c r="F188" s="26">
        <v>0</v>
      </c>
      <c r="G188" s="26">
        <f>C188*E188</f>
        <v>0</v>
      </c>
      <c r="H188" s="26">
        <f>C188*F188</f>
        <v>0</v>
      </c>
    </row>
    <row r="189" spans="1:8" x14ac:dyDescent="0.25">
      <c r="A189" s="16"/>
      <c r="B189" s="62"/>
      <c r="C189" s="17"/>
      <c r="D189" s="17"/>
      <c r="E189" s="26"/>
      <c r="F189" s="26"/>
      <c r="G189" s="26"/>
      <c r="H189" s="26"/>
    </row>
    <row r="190" spans="1:8" ht="64.5" x14ac:dyDescent="0.25">
      <c r="A190" s="16" t="s">
        <v>45</v>
      </c>
      <c r="B190" s="64" t="s">
        <v>133</v>
      </c>
      <c r="C190" s="17">
        <v>35.6</v>
      </c>
      <c r="D190" s="17" t="s">
        <v>39</v>
      </c>
      <c r="E190" s="26">
        <v>0</v>
      </c>
      <c r="F190" s="26">
        <v>0</v>
      </c>
      <c r="G190" s="26">
        <f>C190*E190</f>
        <v>0</v>
      </c>
      <c r="H190" s="26">
        <f>C190*F190</f>
        <v>0</v>
      </c>
    </row>
    <row r="191" spans="1:8" x14ac:dyDescent="0.25">
      <c r="A191" s="1"/>
      <c r="B191" s="15" t="s">
        <v>50</v>
      </c>
      <c r="C191" s="4"/>
      <c r="D191" s="4"/>
      <c r="E191" s="4"/>
      <c r="F191" s="4"/>
      <c r="G191" s="43">
        <f>SUM(G181:G190)</f>
        <v>0</v>
      </c>
      <c r="H191" s="43">
        <f>SUM(H181:H190)</f>
        <v>0</v>
      </c>
    </row>
    <row r="192" spans="1:8" x14ac:dyDescent="0.25">
      <c r="A192" s="1"/>
      <c r="B192" s="4"/>
      <c r="C192" s="4"/>
      <c r="D192" s="4"/>
      <c r="E192" s="4"/>
      <c r="F192" s="4"/>
      <c r="G192" s="4"/>
      <c r="H192" s="4"/>
    </row>
    <row r="193" spans="1:8" x14ac:dyDescent="0.25">
      <c r="A193" s="1"/>
      <c r="B193" s="4"/>
      <c r="C193" s="4"/>
      <c r="D193" s="4"/>
      <c r="E193" s="4"/>
      <c r="F193" s="4"/>
      <c r="G193" s="4"/>
      <c r="H193" s="4"/>
    </row>
    <row r="194" spans="1:8" x14ac:dyDescent="0.25">
      <c r="A194" s="5"/>
      <c r="B194" s="15" t="s">
        <v>134</v>
      </c>
      <c r="C194" s="4"/>
      <c r="D194" s="4"/>
      <c r="E194" s="49" t="s">
        <v>33</v>
      </c>
      <c r="F194" s="49" t="s">
        <v>34</v>
      </c>
      <c r="G194" s="50" t="s">
        <v>35</v>
      </c>
      <c r="H194" s="50" t="s">
        <v>36</v>
      </c>
    </row>
    <row r="195" spans="1:8" ht="39" x14ac:dyDescent="0.25">
      <c r="A195" s="16" t="s">
        <v>37</v>
      </c>
      <c r="B195" s="62" t="s">
        <v>135</v>
      </c>
      <c r="C195" s="17">
        <v>31</v>
      </c>
      <c r="D195" s="17" t="s">
        <v>49</v>
      </c>
      <c r="E195" s="26">
        <v>0</v>
      </c>
      <c r="F195" s="26">
        <v>0</v>
      </c>
      <c r="G195" s="26">
        <f t="shared" ref="G195" si="7">C195*E195</f>
        <v>0</v>
      </c>
      <c r="H195" s="26">
        <f t="shared" ref="H195" si="8">C195*F195</f>
        <v>0</v>
      </c>
    </row>
    <row r="196" spans="1:8" x14ac:dyDescent="0.25">
      <c r="A196" s="37"/>
      <c r="B196" s="40"/>
      <c r="C196" s="41"/>
      <c r="D196" s="41"/>
      <c r="E196" s="42"/>
      <c r="F196" s="94"/>
      <c r="G196" s="26"/>
      <c r="H196" s="26"/>
    </row>
    <row r="197" spans="1:8" x14ac:dyDescent="0.25">
      <c r="A197" s="1"/>
      <c r="B197" s="15" t="s">
        <v>50</v>
      </c>
      <c r="C197" s="4"/>
      <c r="D197" s="4"/>
      <c r="E197" s="4"/>
      <c r="F197" s="4"/>
      <c r="G197" s="43">
        <f>SUM(G195:G196)</f>
        <v>0</v>
      </c>
      <c r="H197" s="43">
        <f>SUM(H195:H196)</f>
        <v>0</v>
      </c>
    </row>
    <row r="198" spans="1:8" x14ac:dyDescent="0.25">
      <c r="A198" s="1"/>
      <c r="B198" s="4"/>
      <c r="C198" s="4"/>
      <c r="D198" s="4"/>
      <c r="E198" s="4"/>
      <c r="F198" s="4"/>
      <c r="G198" s="43"/>
      <c r="H198" s="43"/>
    </row>
    <row r="199" spans="1:8" x14ac:dyDescent="0.25">
      <c r="A199" s="1"/>
      <c r="B199" s="15" t="s">
        <v>136</v>
      </c>
      <c r="C199" s="4"/>
      <c r="D199" s="4"/>
      <c r="E199" s="49" t="s">
        <v>33</v>
      </c>
      <c r="F199" s="49" t="s">
        <v>34</v>
      </c>
      <c r="G199" s="50" t="s">
        <v>35</v>
      </c>
      <c r="H199" s="50" t="s">
        <v>36</v>
      </c>
    </row>
    <row r="200" spans="1:8" x14ac:dyDescent="0.25">
      <c r="A200" s="16"/>
      <c r="B200" s="108"/>
      <c r="C200" s="17"/>
      <c r="D200" s="17"/>
      <c r="E200" s="26"/>
      <c r="F200" s="26"/>
      <c r="G200" s="26"/>
      <c r="H200" s="26"/>
    </row>
    <row r="201" spans="1:8" x14ac:dyDescent="0.25">
      <c r="A201" s="68" t="s">
        <v>37</v>
      </c>
      <c r="B201" s="109" t="s">
        <v>137</v>
      </c>
      <c r="C201" s="71">
        <v>1</v>
      </c>
      <c r="D201" s="17" t="s">
        <v>49</v>
      </c>
      <c r="E201" s="26">
        <v>0</v>
      </c>
      <c r="F201" s="26">
        <v>0</v>
      </c>
      <c r="G201" s="26">
        <f>C201*E201</f>
        <v>0</v>
      </c>
      <c r="H201" s="26">
        <f>C201*F201</f>
        <v>0</v>
      </c>
    </row>
    <row r="202" spans="1:8" x14ac:dyDescent="0.25">
      <c r="A202" s="68"/>
      <c r="B202" s="110" t="s">
        <v>138</v>
      </c>
      <c r="C202" s="71"/>
      <c r="D202" s="17"/>
      <c r="E202" s="26"/>
      <c r="F202" s="26"/>
      <c r="G202" s="26"/>
      <c r="H202" s="26"/>
    </row>
    <row r="203" spans="1:8" x14ac:dyDescent="0.25">
      <c r="A203" s="68"/>
      <c r="B203" s="111"/>
      <c r="C203" s="71"/>
      <c r="D203" s="17"/>
      <c r="E203" s="26"/>
      <c r="F203" s="98"/>
      <c r="G203" s="112"/>
      <c r="H203" s="112"/>
    </row>
    <row r="204" spans="1:8" x14ac:dyDescent="0.25">
      <c r="A204" s="68" t="s">
        <v>40</v>
      </c>
      <c r="B204" s="52" t="s">
        <v>139</v>
      </c>
      <c r="C204" s="71">
        <v>15</v>
      </c>
      <c r="D204" s="17" t="s">
        <v>49</v>
      </c>
      <c r="E204" s="26">
        <v>0</v>
      </c>
      <c r="F204" s="98">
        <v>0</v>
      </c>
      <c r="G204" s="42">
        <f>C204*E204</f>
        <v>0</v>
      </c>
      <c r="H204" s="42">
        <f>C204*F204</f>
        <v>0</v>
      </c>
    </row>
    <row r="205" spans="1:8" ht="51.75" x14ac:dyDescent="0.25">
      <c r="A205" s="68"/>
      <c r="B205" s="73" t="s">
        <v>140</v>
      </c>
      <c r="C205" s="71"/>
      <c r="D205" s="17"/>
      <c r="E205" s="26"/>
      <c r="F205" s="98"/>
      <c r="G205" s="112"/>
      <c r="H205" s="112"/>
    </row>
    <row r="206" spans="1:8" x14ac:dyDescent="0.25">
      <c r="A206" s="68"/>
      <c r="B206" s="113"/>
      <c r="C206" s="71"/>
      <c r="D206" s="17"/>
      <c r="E206" s="26"/>
      <c r="F206" s="98"/>
      <c r="G206" s="112"/>
      <c r="H206" s="112"/>
    </row>
    <row r="207" spans="1:8" ht="26.25" x14ac:dyDescent="0.25">
      <c r="A207" s="16" t="s">
        <v>42</v>
      </c>
      <c r="B207" s="52" t="s">
        <v>141</v>
      </c>
      <c r="C207" s="17">
        <v>28</v>
      </c>
      <c r="D207" s="17" t="s">
        <v>44</v>
      </c>
      <c r="E207" s="26">
        <v>0</v>
      </c>
      <c r="F207" s="98">
        <v>0</v>
      </c>
      <c r="G207" s="42">
        <f t="shared" ref="G207:G218" si="9">C207*E207</f>
        <v>0</v>
      </c>
      <c r="H207" s="42">
        <f t="shared" ref="H207:H218" si="10">C207*F207</f>
        <v>0</v>
      </c>
    </row>
    <row r="208" spans="1:8" x14ac:dyDescent="0.25">
      <c r="A208" s="16"/>
      <c r="B208" s="48" t="s">
        <v>142</v>
      </c>
      <c r="C208" s="17"/>
      <c r="D208" s="17"/>
      <c r="E208" s="26"/>
      <c r="F208" s="98"/>
      <c r="G208" s="42"/>
      <c r="H208" s="42"/>
    </row>
    <row r="209" spans="1:8" x14ac:dyDescent="0.25">
      <c r="A209" s="16"/>
      <c r="B209" s="48" t="s">
        <v>143</v>
      </c>
      <c r="C209" s="17"/>
      <c r="D209" s="17"/>
      <c r="E209" s="26"/>
      <c r="F209" s="98"/>
      <c r="G209" s="42"/>
      <c r="H209" s="42"/>
    </row>
    <row r="210" spans="1:8" x14ac:dyDescent="0.25">
      <c r="A210" s="16"/>
      <c r="B210" s="48" t="s">
        <v>144</v>
      </c>
      <c r="C210" s="17"/>
      <c r="D210" s="17"/>
      <c r="E210" s="26"/>
      <c r="F210" s="98"/>
      <c r="G210" s="42"/>
      <c r="H210" s="42"/>
    </row>
    <row r="211" spans="1:8" x14ac:dyDescent="0.25">
      <c r="A211" s="16"/>
      <c r="B211" s="48" t="s">
        <v>145</v>
      </c>
      <c r="C211" s="17"/>
      <c r="D211" s="17"/>
      <c r="E211" s="26"/>
      <c r="F211" s="98"/>
      <c r="G211" s="42"/>
      <c r="H211" s="42"/>
    </row>
    <row r="212" spans="1:8" ht="39" x14ac:dyDescent="0.25">
      <c r="A212" s="16"/>
      <c r="B212" s="73" t="s">
        <v>146</v>
      </c>
      <c r="C212" s="17"/>
      <c r="D212" s="17"/>
      <c r="E212" s="26"/>
      <c r="F212" s="98"/>
      <c r="G212" s="42"/>
      <c r="H212" s="42"/>
    </row>
    <row r="213" spans="1:8" x14ac:dyDescent="0.25">
      <c r="A213" s="16"/>
      <c r="B213" s="64"/>
      <c r="C213" s="17"/>
      <c r="D213" s="17"/>
      <c r="E213" s="107"/>
      <c r="F213" s="114"/>
      <c r="G213" s="42">
        <f t="shared" si="9"/>
        <v>0</v>
      </c>
      <c r="H213" s="42">
        <f t="shared" si="10"/>
        <v>0</v>
      </c>
    </row>
    <row r="214" spans="1:8" ht="64.5" x14ac:dyDescent="0.25">
      <c r="A214" s="16" t="s">
        <v>45</v>
      </c>
      <c r="B214" s="66" t="s">
        <v>147</v>
      </c>
      <c r="C214" s="17">
        <v>84</v>
      </c>
      <c r="D214" s="17" t="s">
        <v>44</v>
      </c>
      <c r="E214" s="107">
        <v>0</v>
      </c>
      <c r="F214" s="114">
        <v>0</v>
      </c>
      <c r="G214" s="42">
        <f t="shared" si="9"/>
        <v>0</v>
      </c>
      <c r="H214" s="42">
        <f t="shared" si="10"/>
        <v>0</v>
      </c>
    </row>
    <row r="215" spans="1:8" x14ac:dyDescent="0.25">
      <c r="A215" s="16"/>
      <c r="B215" s="66" t="s">
        <v>148</v>
      </c>
      <c r="C215" s="17"/>
      <c r="D215" s="17"/>
      <c r="E215" s="107"/>
      <c r="F215" s="114"/>
      <c r="G215" s="42"/>
      <c r="H215" s="42"/>
    </row>
    <row r="216" spans="1:8" ht="26.25" x14ac:dyDescent="0.25">
      <c r="A216" s="16"/>
      <c r="B216" s="66" t="s">
        <v>149</v>
      </c>
      <c r="C216" s="17"/>
      <c r="D216" s="17"/>
      <c r="E216" s="107"/>
      <c r="F216" s="114"/>
      <c r="G216" s="42"/>
      <c r="H216" s="42"/>
    </row>
    <row r="217" spans="1:8" x14ac:dyDescent="0.25">
      <c r="A217" s="16"/>
      <c r="B217" s="64"/>
      <c r="C217" s="17"/>
      <c r="D217" s="17"/>
      <c r="E217" s="26"/>
      <c r="F217" s="98"/>
      <c r="G217" s="42"/>
      <c r="H217" s="42"/>
    </row>
    <row r="218" spans="1:8" ht="63.75" x14ac:dyDescent="0.25">
      <c r="A218" s="16" t="s">
        <v>47</v>
      </c>
      <c r="B218" s="115" t="s">
        <v>150</v>
      </c>
      <c r="C218" s="17">
        <v>11</v>
      </c>
      <c r="D218" s="17" t="s">
        <v>49</v>
      </c>
      <c r="E218" s="107">
        <v>0</v>
      </c>
      <c r="F218" s="114">
        <v>0</v>
      </c>
      <c r="G218" s="42">
        <f t="shared" si="9"/>
        <v>0</v>
      </c>
      <c r="H218" s="42">
        <f t="shared" si="10"/>
        <v>0</v>
      </c>
    </row>
    <row r="219" spans="1:8" x14ac:dyDescent="0.25">
      <c r="A219" s="37"/>
      <c r="B219" s="41"/>
      <c r="C219" s="41"/>
      <c r="D219" s="41"/>
      <c r="E219" s="42"/>
      <c r="F219" s="42"/>
      <c r="G219" s="26"/>
      <c r="H219" s="26"/>
    </row>
    <row r="220" spans="1:8" ht="26.25" x14ac:dyDescent="0.25">
      <c r="A220" s="37" t="s">
        <v>85</v>
      </c>
      <c r="B220" s="73" t="s">
        <v>151</v>
      </c>
      <c r="C220" s="41">
        <v>50</v>
      </c>
      <c r="D220" s="41" t="s">
        <v>152</v>
      </c>
      <c r="E220" s="42">
        <v>0</v>
      </c>
      <c r="F220" s="42">
        <v>0</v>
      </c>
      <c r="G220" s="26">
        <f t="shared" ref="G220" si="11">C220*E220</f>
        <v>0</v>
      </c>
      <c r="H220" s="26">
        <f t="shared" ref="H220" si="12">C220*F220</f>
        <v>0</v>
      </c>
    </row>
    <row r="221" spans="1:8" x14ac:dyDescent="0.25">
      <c r="A221" s="13"/>
      <c r="B221" s="23"/>
      <c r="C221" s="41"/>
      <c r="D221" s="41"/>
      <c r="E221" s="42"/>
      <c r="F221" s="42"/>
      <c r="G221" s="42"/>
      <c r="H221" s="42"/>
    </row>
    <row r="222" spans="1:8" x14ac:dyDescent="0.25">
      <c r="A222" s="1"/>
      <c r="B222" s="15" t="s">
        <v>50</v>
      </c>
      <c r="C222" s="4"/>
      <c r="D222" s="4"/>
      <c r="E222" s="4"/>
      <c r="F222" s="4"/>
      <c r="G222" s="43">
        <f>SUM(G200:G221)</f>
        <v>0</v>
      </c>
      <c r="H222" s="43">
        <f>SUM(H200:H221)</f>
        <v>0</v>
      </c>
    </row>
    <row r="223" spans="1:8" x14ac:dyDescent="0.25">
      <c r="A223" s="1"/>
      <c r="B223" s="4"/>
      <c r="C223" s="4"/>
      <c r="D223" s="4"/>
      <c r="E223" s="4"/>
      <c r="F223" s="4"/>
      <c r="G223" s="4"/>
      <c r="H223" s="4"/>
    </row>
    <row r="224" spans="1:8" x14ac:dyDescent="0.25">
      <c r="A224" s="1"/>
      <c r="B224" s="4"/>
      <c r="C224" s="4"/>
      <c r="D224" s="4"/>
      <c r="E224" s="4"/>
      <c r="F224" s="4"/>
      <c r="G224" s="4"/>
      <c r="H224" s="4"/>
    </row>
    <row r="225" spans="1:8" x14ac:dyDescent="0.25">
      <c r="A225" s="1"/>
      <c r="B225" s="15" t="s">
        <v>153</v>
      </c>
      <c r="C225" s="4"/>
      <c r="D225" s="4"/>
      <c r="E225" s="49" t="s">
        <v>33</v>
      </c>
      <c r="F225" s="116" t="s">
        <v>34</v>
      </c>
      <c r="G225" s="83" t="s">
        <v>35</v>
      </c>
      <c r="H225" s="83" t="s">
        <v>36</v>
      </c>
    </row>
    <row r="226" spans="1:8" x14ac:dyDescent="0.25">
      <c r="A226" s="68" t="s">
        <v>37</v>
      </c>
      <c r="B226" s="117" t="s">
        <v>154</v>
      </c>
      <c r="C226" s="71">
        <v>6</v>
      </c>
      <c r="D226" s="17" t="s">
        <v>49</v>
      </c>
      <c r="E226" s="26">
        <v>0</v>
      </c>
      <c r="F226" s="26">
        <v>0</v>
      </c>
      <c r="G226" s="87">
        <f t="shared" ref="G226:G243" si="13">C226*E226</f>
        <v>0</v>
      </c>
      <c r="H226" s="87">
        <f t="shared" ref="H226:H243" si="14">C226*F226</f>
        <v>0</v>
      </c>
    </row>
    <row r="227" spans="1:8" x14ac:dyDescent="0.25">
      <c r="A227" s="68"/>
      <c r="B227" s="110" t="s">
        <v>155</v>
      </c>
      <c r="C227" s="71"/>
      <c r="D227" s="17"/>
      <c r="E227" s="26"/>
      <c r="F227" s="26"/>
      <c r="G227" s="26"/>
      <c r="H227" s="26"/>
    </row>
    <row r="228" spans="1:8" x14ac:dyDescent="0.25">
      <c r="A228" s="16"/>
      <c r="B228" s="75"/>
      <c r="C228" s="17"/>
      <c r="D228" s="17"/>
      <c r="E228" s="26"/>
      <c r="F228" s="26"/>
      <c r="G228" s="26"/>
      <c r="H228" s="26"/>
    </row>
    <row r="229" spans="1:8" x14ac:dyDescent="0.25">
      <c r="A229" s="16" t="s">
        <v>40</v>
      </c>
      <c r="B229" s="77" t="s">
        <v>154</v>
      </c>
      <c r="C229" s="17">
        <v>6</v>
      </c>
      <c r="D229" s="17" t="s">
        <v>49</v>
      </c>
      <c r="E229" s="26">
        <v>0</v>
      </c>
      <c r="F229" s="26">
        <v>0</v>
      </c>
      <c r="G229" s="26">
        <f t="shared" si="13"/>
        <v>0</v>
      </c>
      <c r="H229" s="26">
        <f t="shared" si="14"/>
        <v>0</v>
      </c>
    </row>
    <row r="230" spans="1:8" x14ac:dyDescent="0.25">
      <c r="A230" s="16"/>
      <c r="B230" s="77" t="s">
        <v>156</v>
      </c>
      <c r="C230" s="17"/>
      <c r="D230" s="17"/>
      <c r="E230" s="26"/>
      <c r="F230" s="26"/>
      <c r="G230" s="26"/>
      <c r="H230" s="26"/>
    </row>
    <row r="231" spans="1:8" x14ac:dyDescent="0.25">
      <c r="A231" s="16"/>
      <c r="B231" s="64"/>
      <c r="C231" s="17"/>
      <c r="D231" s="17"/>
      <c r="E231" s="26"/>
      <c r="F231" s="26"/>
      <c r="G231" s="26"/>
      <c r="H231" s="26"/>
    </row>
    <row r="232" spans="1:8" x14ac:dyDescent="0.25">
      <c r="A232" s="16" t="s">
        <v>42</v>
      </c>
      <c r="B232" s="77" t="s">
        <v>154</v>
      </c>
      <c r="C232" s="17">
        <v>1</v>
      </c>
      <c r="D232" s="17" t="s">
        <v>49</v>
      </c>
      <c r="E232" s="26">
        <v>0</v>
      </c>
      <c r="F232" s="26">
        <v>0</v>
      </c>
      <c r="G232" s="26">
        <f t="shared" si="13"/>
        <v>0</v>
      </c>
      <c r="H232" s="26">
        <f t="shared" si="14"/>
        <v>0</v>
      </c>
    </row>
    <row r="233" spans="1:8" x14ac:dyDescent="0.25">
      <c r="A233" s="16"/>
      <c r="B233" s="77" t="s">
        <v>157</v>
      </c>
      <c r="C233" s="17"/>
      <c r="D233" s="17"/>
      <c r="E233" s="26"/>
      <c r="F233" s="26"/>
      <c r="G233" s="26"/>
      <c r="H233" s="26"/>
    </row>
    <row r="234" spans="1:8" x14ac:dyDescent="0.25">
      <c r="A234" s="16"/>
      <c r="B234" s="108"/>
      <c r="C234" s="17"/>
      <c r="D234" s="17"/>
      <c r="E234" s="26"/>
      <c r="F234" s="26"/>
      <c r="G234" s="26"/>
      <c r="H234" s="26"/>
    </row>
    <row r="235" spans="1:8" x14ac:dyDescent="0.25">
      <c r="A235" s="68" t="s">
        <v>45</v>
      </c>
      <c r="B235" s="109" t="s">
        <v>154</v>
      </c>
      <c r="C235" s="71">
        <v>6</v>
      </c>
      <c r="D235" s="17" t="s">
        <v>49</v>
      </c>
      <c r="E235" s="26">
        <v>0</v>
      </c>
      <c r="F235" s="26">
        <v>0</v>
      </c>
      <c r="G235" s="26">
        <f t="shared" si="13"/>
        <v>0</v>
      </c>
      <c r="H235" s="26">
        <f t="shared" si="14"/>
        <v>0</v>
      </c>
    </row>
    <row r="236" spans="1:8" x14ac:dyDescent="0.25">
      <c r="A236" s="68"/>
      <c r="B236" s="110" t="s">
        <v>158</v>
      </c>
      <c r="C236" s="71"/>
      <c r="D236" s="17"/>
      <c r="E236" s="26"/>
      <c r="F236" s="26"/>
      <c r="G236" s="26"/>
      <c r="H236" s="26"/>
    </row>
    <row r="237" spans="1:8" x14ac:dyDescent="0.25">
      <c r="A237" s="68"/>
      <c r="B237" s="118"/>
      <c r="C237" s="71"/>
      <c r="D237" s="17"/>
      <c r="E237" s="26"/>
      <c r="F237" s="26"/>
      <c r="G237" s="26"/>
      <c r="H237" s="26"/>
    </row>
    <row r="238" spans="1:8" x14ac:dyDescent="0.25">
      <c r="A238" s="68" t="s">
        <v>47</v>
      </c>
      <c r="B238" s="109" t="s">
        <v>159</v>
      </c>
      <c r="C238" s="71">
        <v>8</v>
      </c>
      <c r="D238" s="17" t="s">
        <v>49</v>
      </c>
      <c r="E238" s="26">
        <v>0</v>
      </c>
      <c r="F238" s="26">
        <v>0</v>
      </c>
      <c r="G238" s="26">
        <f t="shared" si="13"/>
        <v>0</v>
      </c>
      <c r="H238" s="26">
        <f t="shared" si="14"/>
        <v>0</v>
      </c>
    </row>
    <row r="239" spans="1:8" x14ac:dyDescent="0.25">
      <c r="A239" s="68"/>
      <c r="B239" s="119" t="s">
        <v>160</v>
      </c>
      <c r="C239" s="71"/>
      <c r="D239" s="17"/>
      <c r="E239" s="26"/>
      <c r="F239" s="26"/>
      <c r="G239" s="26"/>
      <c r="H239" s="26"/>
    </row>
    <row r="240" spans="1:8" x14ac:dyDescent="0.25">
      <c r="A240" s="68"/>
      <c r="B240" s="119" t="s">
        <v>161</v>
      </c>
      <c r="C240" s="71"/>
      <c r="D240" s="17"/>
      <c r="E240" s="26"/>
      <c r="F240" s="26"/>
      <c r="G240" s="26"/>
      <c r="H240" s="26"/>
    </row>
    <row r="241" spans="1:8" x14ac:dyDescent="0.25">
      <c r="A241" s="68"/>
      <c r="B241" s="119" t="s">
        <v>162</v>
      </c>
      <c r="C241" s="71"/>
      <c r="D241" s="17"/>
      <c r="E241" s="26"/>
      <c r="F241" s="26"/>
      <c r="G241" s="26"/>
      <c r="H241" s="26"/>
    </row>
    <row r="242" spans="1:8" x14ac:dyDescent="0.25">
      <c r="A242" s="68"/>
      <c r="B242" s="110"/>
      <c r="C242" s="71"/>
      <c r="D242" s="17"/>
      <c r="E242" s="26"/>
      <c r="F242" s="26"/>
      <c r="G242" s="26"/>
      <c r="H242" s="26"/>
    </row>
    <row r="243" spans="1:8" x14ac:dyDescent="0.25">
      <c r="A243" s="68" t="s">
        <v>85</v>
      </c>
      <c r="B243" s="52" t="s">
        <v>163</v>
      </c>
      <c r="C243" s="71">
        <v>29.2</v>
      </c>
      <c r="D243" s="17" t="s">
        <v>44</v>
      </c>
      <c r="E243" s="26">
        <v>0</v>
      </c>
      <c r="F243" s="26">
        <v>0</v>
      </c>
      <c r="G243" s="26">
        <f t="shared" si="13"/>
        <v>0</v>
      </c>
      <c r="H243" s="26">
        <f t="shared" si="14"/>
        <v>0</v>
      </c>
    </row>
    <row r="244" spans="1:8" ht="39" x14ac:dyDescent="0.25">
      <c r="A244" s="68"/>
      <c r="B244" s="72" t="s">
        <v>164</v>
      </c>
      <c r="C244" s="71"/>
      <c r="D244" s="17"/>
      <c r="E244" s="26"/>
      <c r="F244" s="26"/>
      <c r="G244" s="26"/>
      <c r="H244" s="26"/>
    </row>
    <row r="245" spans="1:8" x14ac:dyDescent="0.25">
      <c r="A245" s="68"/>
      <c r="B245" s="73" t="s">
        <v>165</v>
      </c>
      <c r="C245" s="71"/>
      <c r="D245" s="17"/>
      <c r="E245" s="26"/>
      <c r="F245" s="26"/>
      <c r="G245" s="26"/>
      <c r="H245" s="26"/>
    </row>
    <row r="246" spans="1:8" ht="76.5" x14ac:dyDescent="0.25">
      <c r="A246" s="4" t="s">
        <v>102</v>
      </c>
      <c r="B246" s="115" t="s">
        <v>166</v>
      </c>
      <c r="C246" s="94">
        <v>16</v>
      </c>
      <c r="D246" s="17" t="s">
        <v>44</v>
      </c>
      <c r="E246" s="105">
        <v>0</v>
      </c>
      <c r="F246" s="98">
        <v>0</v>
      </c>
      <c r="G246" s="26">
        <f>C246*E246</f>
        <v>0</v>
      </c>
      <c r="H246" s="26">
        <f>C246*F246</f>
        <v>0</v>
      </c>
    </row>
    <row r="247" spans="1:8" ht="89.25" x14ac:dyDescent="0.25">
      <c r="A247" s="16" t="s">
        <v>167</v>
      </c>
      <c r="B247" s="115" t="s">
        <v>168</v>
      </c>
      <c r="C247" s="94">
        <v>20</v>
      </c>
      <c r="D247" s="17" t="s">
        <v>44</v>
      </c>
      <c r="E247" s="26">
        <v>0</v>
      </c>
      <c r="F247" s="26">
        <v>0</v>
      </c>
      <c r="G247" s="26">
        <f>C247*E247</f>
        <v>0</v>
      </c>
      <c r="H247" s="26">
        <f>C247*F247</f>
        <v>0</v>
      </c>
    </row>
    <row r="248" spans="1:8" x14ac:dyDescent="0.25">
      <c r="A248" s="1"/>
      <c r="B248" s="15" t="s">
        <v>50</v>
      </c>
      <c r="C248" s="4"/>
      <c r="D248" s="4"/>
      <c r="E248" s="4"/>
      <c r="F248" s="4"/>
      <c r="G248" s="43">
        <f>SUM(G226:G247)</f>
        <v>0</v>
      </c>
      <c r="H248" s="43">
        <f>SUM(H226:H247)</f>
        <v>0</v>
      </c>
    </row>
    <row r="249" spans="1:8" x14ac:dyDescent="0.25">
      <c r="A249" s="1"/>
      <c r="B249" s="4"/>
      <c r="C249" s="4"/>
      <c r="D249" s="4"/>
      <c r="E249" s="4"/>
      <c r="F249" s="4"/>
      <c r="G249" s="4"/>
      <c r="H249" s="4"/>
    </row>
    <row r="250" spans="1:8" x14ac:dyDescent="0.25">
      <c r="A250" s="1"/>
      <c r="B250" s="4"/>
      <c r="C250" s="4"/>
      <c r="D250" s="4"/>
      <c r="E250" s="4"/>
      <c r="F250" s="4"/>
      <c r="G250" s="4"/>
      <c r="H250" s="4"/>
    </row>
    <row r="251" spans="1:8" ht="26.25" x14ac:dyDescent="0.25">
      <c r="A251" s="15">
        <v>82</v>
      </c>
      <c r="B251" s="120" t="s">
        <v>169</v>
      </c>
      <c r="C251" s="17"/>
      <c r="D251" s="17" t="s">
        <v>32</v>
      </c>
      <c r="E251" s="49" t="s">
        <v>33</v>
      </c>
      <c r="F251" s="49" t="s">
        <v>34</v>
      </c>
      <c r="G251" s="121" t="s">
        <v>35</v>
      </c>
      <c r="H251" s="122" t="s">
        <v>36</v>
      </c>
    </row>
    <row r="252" spans="1:8" ht="39" x14ac:dyDescent="0.25">
      <c r="A252" s="123" t="s">
        <v>37</v>
      </c>
      <c r="B252" s="84" t="s">
        <v>170</v>
      </c>
      <c r="C252" s="41">
        <v>12</v>
      </c>
      <c r="D252" s="41" t="s">
        <v>49</v>
      </c>
      <c r="E252" s="42">
        <v>0</v>
      </c>
      <c r="F252" s="124">
        <v>0</v>
      </c>
      <c r="G252" s="26">
        <f t="shared" ref="G252:G261" si="15">C252*E252</f>
        <v>0</v>
      </c>
      <c r="H252" s="26">
        <f t="shared" ref="H252:H261" si="16">C252*F252</f>
        <v>0</v>
      </c>
    </row>
    <row r="253" spans="1:8" x14ac:dyDescent="0.25">
      <c r="A253" s="123"/>
      <c r="B253" s="125" t="s">
        <v>171</v>
      </c>
      <c r="C253" s="41"/>
      <c r="D253" s="41"/>
      <c r="E253" s="42"/>
      <c r="F253" s="124"/>
      <c r="G253" s="26"/>
      <c r="H253" s="26"/>
    </row>
    <row r="254" spans="1:8" ht="26.25" x14ac:dyDescent="0.25">
      <c r="A254" s="123"/>
      <c r="B254" s="125" t="s">
        <v>172</v>
      </c>
      <c r="C254" s="41"/>
      <c r="D254" s="41"/>
      <c r="E254" s="42"/>
      <c r="F254" s="124"/>
      <c r="G254" s="26"/>
      <c r="H254" s="26"/>
    </row>
    <row r="255" spans="1:8" ht="26.25" x14ac:dyDescent="0.25">
      <c r="A255" s="123"/>
      <c r="B255" s="126" t="s">
        <v>173</v>
      </c>
      <c r="C255" s="41"/>
      <c r="D255" s="41"/>
      <c r="E255" s="42"/>
      <c r="F255" s="124"/>
      <c r="G255" s="26"/>
      <c r="H255" s="26"/>
    </row>
    <row r="256" spans="1:8" x14ac:dyDescent="0.25">
      <c r="A256" s="16"/>
      <c r="B256" s="127"/>
      <c r="C256" s="94"/>
      <c r="D256" s="17"/>
      <c r="E256" s="26"/>
      <c r="F256" s="98"/>
      <c r="G256" s="26">
        <f t="shared" si="15"/>
        <v>0</v>
      </c>
      <c r="H256" s="26">
        <f t="shared" si="16"/>
        <v>0</v>
      </c>
    </row>
    <row r="257" spans="1:8" ht="26.25" x14ac:dyDescent="0.25">
      <c r="A257" s="68" t="s">
        <v>40</v>
      </c>
      <c r="B257" s="52" t="s">
        <v>174</v>
      </c>
      <c r="C257" s="94">
        <v>12</v>
      </c>
      <c r="D257" s="17" t="s">
        <v>49</v>
      </c>
      <c r="E257" s="26">
        <v>0</v>
      </c>
      <c r="F257" s="98">
        <v>0</v>
      </c>
      <c r="G257" s="26">
        <f t="shared" si="15"/>
        <v>0</v>
      </c>
      <c r="H257" s="26">
        <f t="shared" si="16"/>
        <v>0</v>
      </c>
    </row>
    <row r="258" spans="1:8" x14ac:dyDescent="0.25">
      <c r="A258" s="68"/>
      <c r="B258" s="72" t="s">
        <v>175</v>
      </c>
      <c r="C258" s="94"/>
      <c r="D258" s="17"/>
      <c r="E258" s="26"/>
      <c r="F258" s="98"/>
      <c r="G258" s="26"/>
      <c r="H258" s="26"/>
    </row>
    <row r="259" spans="1:8" ht="51.75" x14ac:dyDescent="0.25">
      <c r="A259" s="68"/>
      <c r="B259" s="73" t="s">
        <v>176</v>
      </c>
      <c r="C259" s="94"/>
      <c r="D259" s="17"/>
      <c r="E259" s="26"/>
      <c r="F259" s="98"/>
      <c r="G259" s="26"/>
      <c r="H259" s="26"/>
    </row>
    <row r="260" spans="1:8" x14ac:dyDescent="0.25">
      <c r="A260" s="16"/>
      <c r="B260" s="127"/>
      <c r="C260" s="94"/>
      <c r="D260" s="17"/>
      <c r="E260" s="26"/>
      <c r="F260" s="98"/>
      <c r="G260" s="26">
        <f t="shared" si="15"/>
        <v>0</v>
      </c>
      <c r="H260" s="26">
        <f t="shared" si="16"/>
        <v>0</v>
      </c>
    </row>
    <row r="261" spans="1:8" ht="26.25" x14ac:dyDescent="0.25">
      <c r="A261" s="68" t="s">
        <v>42</v>
      </c>
      <c r="B261" s="128" t="s">
        <v>177</v>
      </c>
      <c r="C261" s="94">
        <v>8</v>
      </c>
      <c r="D261" s="17" t="s">
        <v>49</v>
      </c>
      <c r="E261" s="26">
        <v>0</v>
      </c>
      <c r="F261" s="98">
        <v>0</v>
      </c>
      <c r="G261" s="26">
        <f t="shared" si="15"/>
        <v>0</v>
      </c>
      <c r="H261" s="26">
        <f t="shared" si="16"/>
        <v>0</v>
      </c>
    </row>
    <row r="262" spans="1:8" x14ac:dyDescent="0.25">
      <c r="A262" s="68"/>
      <c r="B262" s="129" t="s">
        <v>178</v>
      </c>
      <c r="C262" s="94"/>
      <c r="D262" s="17"/>
      <c r="E262" s="26"/>
      <c r="F262" s="98"/>
      <c r="G262" s="26"/>
      <c r="H262" s="26"/>
    </row>
    <row r="263" spans="1:8" ht="26.25" x14ac:dyDescent="0.25">
      <c r="A263" s="68"/>
      <c r="B263" s="73" t="s">
        <v>179</v>
      </c>
      <c r="C263" s="94"/>
      <c r="D263" s="17"/>
      <c r="E263" s="26"/>
      <c r="F263" s="98"/>
      <c r="G263" s="26"/>
      <c r="H263" s="26"/>
    </row>
    <row r="264" spans="1:8" x14ac:dyDescent="0.25">
      <c r="A264" s="16"/>
      <c r="B264" s="64"/>
      <c r="C264" s="17"/>
      <c r="D264" s="17"/>
      <c r="E264" s="26"/>
      <c r="F264" s="98"/>
      <c r="G264" s="26">
        <f t="shared" ref="G264:G272" si="17">C264*E264</f>
        <v>0</v>
      </c>
      <c r="H264" s="26">
        <f t="shared" ref="H264:H272" si="18">C264*F264</f>
        <v>0</v>
      </c>
    </row>
    <row r="265" spans="1:8" ht="89.25" x14ac:dyDescent="0.25">
      <c r="A265" s="16" t="s">
        <v>45</v>
      </c>
      <c r="B265" s="115" t="s">
        <v>180</v>
      </c>
      <c r="C265" s="17">
        <v>6</v>
      </c>
      <c r="D265" s="17" t="s">
        <v>49</v>
      </c>
      <c r="E265" s="107">
        <v>0</v>
      </c>
      <c r="F265" s="114">
        <v>0</v>
      </c>
      <c r="G265" s="26">
        <f t="shared" si="17"/>
        <v>0</v>
      </c>
      <c r="H265" s="26">
        <f t="shared" si="18"/>
        <v>0</v>
      </c>
    </row>
    <row r="266" spans="1:8" x14ac:dyDescent="0.25">
      <c r="A266" s="16"/>
      <c r="B266" s="115"/>
      <c r="C266" s="71"/>
      <c r="D266" s="17"/>
      <c r="E266" s="107"/>
      <c r="F266" s="114"/>
      <c r="G266" s="26"/>
      <c r="H266" s="26"/>
    </row>
    <row r="267" spans="1:8" ht="51" x14ac:dyDescent="0.25">
      <c r="A267" s="16" t="s">
        <v>47</v>
      </c>
      <c r="B267" s="115" t="s">
        <v>181</v>
      </c>
      <c r="C267" s="94">
        <v>6</v>
      </c>
      <c r="D267" s="17" t="s">
        <v>49</v>
      </c>
      <c r="E267" s="26">
        <v>0</v>
      </c>
      <c r="F267" s="98">
        <v>0</v>
      </c>
      <c r="G267" s="26">
        <f t="shared" si="17"/>
        <v>0</v>
      </c>
      <c r="H267" s="26">
        <f t="shared" si="18"/>
        <v>0</v>
      </c>
    </row>
    <row r="268" spans="1:8" ht="63.75" x14ac:dyDescent="0.25">
      <c r="A268" s="16" t="s">
        <v>85</v>
      </c>
      <c r="B268" s="115" t="s">
        <v>182</v>
      </c>
      <c r="C268" s="94">
        <v>6</v>
      </c>
      <c r="D268" s="17" t="s">
        <v>49</v>
      </c>
      <c r="E268" s="26">
        <v>0</v>
      </c>
      <c r="F268" s="98">
        <v>0</v>
      </c>
      <c r="G268" s="26">
        <f t="shared" si="17"/>
        <v>0</v>
      </c>
      <c r="H268" s="26">
        <f t="shared" si="18"/>
        <v>0</v>
      </c>
    </row>
    <row r="269" spans="1:8" ht="76.5" x14ac:dyDescent="0.25">
      <c r="A269" s="16" t="s">
        <v>102</v>
      </c>
      <c r="B269" s="130" t="s">
        <v>183</v>
      </c>
      <c r="C269" s="94">
        <v>1</v>
      </c>
      <c r="D269" s="17" t="s">
        <v>49</v>
      </c>
      <c r="E269" s="26">
        <v>0</v>
      </c>
      <c r="F269" s="98">
        <v>0</v>
      </c>
      <c r="G269" s="26">
        <f t="shared" si="17"/>
        <v>0</v>
      </c>
      <c r="H269" s="26">
        <f t="shared" si="18"/>
        <v>0</v>
      </c>
    </row>
    <row r="270" spans="1:8" ht="51" x14ac:dyDescent="0.25">
      <c r="A270" s="16" t="s">
        <v>167</v>
      </c>
      <c r="B270" s="115" t="s">
        <v>184</v>
      </c>
      <c r="C270" s="26">
        <v>12</v>
      </c>
      <c r="D270" s="17" t="s">
        <v>49</v>
      </c>
      <c r="E270" s="26">
        <v>0</v>
      </c>
      <c r="F270" s="98">
        <v>0</v>
      </c>
      <c r="G270" s="26">
        <f t="shared" si="17"/>
        <v>0</v>
      </c>
      <c r="H270" s="26">
        <f t="shared" si="18"/>
        <v>0</v>
      </c>
    </row>
    <row r="271" spans="1:8" ht="76.5" x14ac:dyDescent="0.25">
      <c r="A271" s="16" t="s">
        <v>185</v>
      </c>
      <c r="B271" s="130" t="s">
        <v>186</v>
      </c>
      <c r="C271" s="94">
        <v>4</v>
      </c>
      <c r="D271" s="17" t="s">
        <v>49</v>
      </c>
      <c r="E271" s="26">
        <v>0</v>
      </c>
      <c r="F271" s="98">
        <v>0</v>
      </c>
      <c r="G271" s="26">
        <f t="shared" si="17"/>
        <v>0</v>
      </c>
      <c r="H271" s="26">
        <f t="shared" si="18"/>
        <v>0</v>
      </c>
    </row>
    <row r="272" spans="1:8" ht="76.5" x14ac:dyDescent="0.25">
      <c r="A272" s="16" t="s">
        <v>187</v>
      </c>
      <c r="B272" s="115" t="s">
        <v>188</v>
      </c>
      <c r="C272" s="94">
        <v>4</v>
      </c>
      <c r="D272" s="17" t="s">
        <v>49</v>
      </c>
      <c r="E272" s="26">
        <v>0</v>
      </c>
      <c r="F272" s="26">
        <v>0</v>
      </c>
      <c r="G272" s="26">
        <f t="shared" si="17"/>
        <v>0</v>
      </c>
      <c r="H272" s="26">
        <f t="shared" si="18"/>
        <v>0</v>
      </c>
    </row>
    <row r="273" spans="1:8" x14ac:dyDescent="0.25">
      <c r="A273" s="1"/>
      <c r="B273" s="15" t="s">
        <v>50</v>
      </c>
      <c r="C273" s="4"/>
      <c r="D273" s="4"/>
      <c r="E273" s="4"/>
      <c r="F273" s="4"/>
      <c r="G273" s="43">
        <f>SUM(G252:G272)</f>
        <v>0</v>
      </c>
      <c r="H273" s="43">
        <f>SUM(H252:H272)</f>
        <v>0</v>
      </c>
    </row>
    <row r="274" spans="1:8" x14ac:dyDescent="0.25">
      <c r="A274" s="1"/>
      <c r="B274" s="4"/>
      <c r="C274" s="4"/>
      <c r="D274" s="4"/>
      <c r="E274" s="4"/>
      <c r="F274" s="4"/>
      <c r="G274" s="4"/>
      <c r="H274" s="4"/>
    </row>
    <row r="275" spans="1:8" x14ac:dyDescent="0.25">
      <c r="A275" s="1"/>
      <c r="B275" s="4"/>
      <c r="C275" s="4"/>
      <c r="D275" s="4"/>
      <c r="E275" s="4"/>
      <c r="F275" s="4"/>
      <c r="G275" s="4"/>
      <c r="H275" s="4"/>
    </row>
    <row r="276" spans="1:8" x14ac:dyDescent="0.25">
      <c r="A276" s="1">
        <v>90</v>
      </c>
      <c r="B276" s="15" t="s">
        <v>26</v>
      </c>
      <c r="C276" s="17"/>
      <c r="D276" s="17" t="s">
        <v>32</v>
      </c>
      <c r="E276" s="49" t="s">
        <v>33</v>
      </c>
      <c r="F276" s="49" t="s">
        <v>34</v>
      </c>
      <c r="G276" s="121" t="s">
        <v>35</v>
      </c>
      <c r="H276" s="83" t="s">
        <v>36</v>
      </c>
    </row>
    <row r="277" spans="1:8" ht="89.25" x14ac:dyDescent="0.25">
      <c r="A277" s="16" t="s">
        <v>37</v>
      </c>
      <c r="B277" s="115" t="s">
        <v>189</v>
      </c>
      <c r="C277" s="94">
        <v>15</v>
      </c>
      <c r="D277" s="17" t="s">
        <v>190</v>
      </c>
      <c r="E277" s="26"/>
      <c r="F277" s="26">
        <v>0</v>
      </c>
      <c r="G277" s="98">
        <f>C277*E277</f>
        <v>0</v>
      </c>
      <c r="H277" s="42">
        <f>C277*F277</f>
        <v>0</v>
      </c>
    </row>
    <row r="278" spans="1:8" x14ac:dyDescent="0.25">
      <c r="A278" s="131"/>
      <c r="B278" s="15" t="s">
        <v>50</v>
      </c>
      <c r="C278" s="2"/>
      <c r="D278" s="2"/>
      <c r="E278" s="132"/>
      <c r="F278" s="132"/>
      <c r="G278" s="43">
        <f>SUM(G277)</f>
        <v>0</v>
      </c>
      <c r="H278" s="43">
        <f>SUM(H277)</f>
        <v>0</v>
      </c>
    </row>
    <row r="279" spans="1:8" x14ac:dyDescent="0.25">
      <c r="A279" s="131"/>
      <c r="B279" s="133"/>
      <c r="C279" s="2"/>
      <c r="D279" s="2"/>
      <c r="E279" s="132"/>
      <c r="F279" s="132"/>
      <c r="G279" s="132"/>
      <c r="H279" s="132"/>
    </row>
    <row r="280" spans="1:8" x14ac:dyDescent="0.25">
      <c r="A280" s="131"/>
      <c r="B280" s="133"/>
      <c r="C280" s="2"/>
      <c r="D280" s="2"/>
      <c r="E280" s="132"/>
      <c r="F280" s="132"/>
      <c r="G280" s="132"/>
      <c r="H280" s="132"/>
    </row>
    <row r="281" spans="1:8" x14ac:dyDescent="0.25">
      <c r="A281" s="131"/>
      <c r="B281" s="133"/>
      <c r="C281" s="2"/>
      <c r="D281" s="2"/>
      <c r="E281" s="132"/>
      <c r="F281" s="132"/>
      <c r="G281" s="132"/>
      <c r="H281" s="132"/>
    </row>
    <row r="282" spans="1:8" x14ac:dyDescent="0.25">
      <c r="A282" s="1"/>
      <c r="B282" s="4"/>
      <c r="C282" s="4"/>
      <c r="D282" s="4"/>
      <c r="E282" s="4"/>
      <c r="F282" s="4"/>
      <c r="G282" s="4"/>
      <c r="H282" s="4"/>
    </row>
    <row r="283" spans="1:8" x14ac:dyDescent="0.25">
      <c r="A283" s="1"/>
      <c r="B283" s="4"/>
      <c r="C283" s="4"/>
      <c r="D283" s="4"/>
      <c r="E283" s="4"/>
      <c r="F283" s="4"/>
      <c r="G283" s="4"/>
      <c r="H283" s="4"/>
    </row>
    <row r="284" spans="1:8" x14ac:dyDescent="0.25">
      <c r="A284" s="48"/>
      <c r="B284" s="48"/>
      <c r="C284" s="48"/>
      <c r="D284" s="48"/>
      <c r="E284" s="48"/>
      <c r="F284" s="48"/>
      <c r="G284" s="48"/>
      <c r="H284" s="48"/>
    </row>
    <row r="285" spans="1:8" x14ac:dyDescent="0.25">
      <c r="A285" s="1"/>
      <c r="B285" s="4"/>
      <c r="C285" s="4"/>
      <c r="D285" s="4"/>
      <c r="E285" s="4"/>
      <c r="F285" s="4"/>
      <c r="G285" s="4"/>
      <c r="H285" s="4"/>
    </row>
    <row r="286" spans="1:8" x14ac:dyDescent="0.25">
      <c r="A286" s="1"/>
      <c r="B286" s="4"/>
      <c r="C286" s="4"/>
      <c r="D286" s="4"/>
      <c r="E286" s="4"/>
      <c r="F286" s="4"/>
      <c r="G286" s="4"/>
      <c r="H286" s="4"/>
    </row>
    <row r="287" spans="1:8" x14ac:dyDescent="0.25">
      <c r="A287" s="1"/>
      <c r="B287" s="4"/>
      <c r="C287" s="4"/>
      <c r="D287" s="4"/>
      <c r="E287" s="4"/>
      <c r="F287" s="4"/>
      <c r="G287" s="4"/>
      <c r="H287" s="4"/>
    </row>
    <row r="288" spans="1:8" x14ac:dyDescent="0.25">
      <c r="A288" s="1"/>
      <c r="B288" s="4"/>
      <c r="C288" s="4"/>
      <c r="D288" s="4"/>
      <c r="E288" s="4"/>
      <c r="F288" s="4"/>
      <c r="G288" s="4"/>
      <c r="H288" s="4"/>
    </row>
    <row r="289" spans="1:8" x14ac:dyDescent="0.25">
      <c r="A289" s="1"/>
      <c r="B289" s="4"/>
      <c r="C289" s="4"/>
      <c r="D289" s="4"/>
      <c r="E289" s="4"/>
      <c r="F289" s="4"/>
      <c r="G289" s="4"/>
      <c r="H289" s="4"/>
    </row>
    <row r="290" spans="1:8" x14ac:dyDescent="0.25">
      <c r="A290" s="1"/>
      <c r="B290" s="4"/>
      <c r="C290" s="4"/>
      <c r="D290" s="4"/>
      <c r="E290" s="4"/>
      <c r="F290" s="4"/>
      <c r="G290" s="4"/>
      <c r="H290" s="4"/>
    </row>
  </sheetData>
  <pageMargins left="0.31496062992125984" right="0.31496062992125984" top="0.35433070866141736" bottom="0.35433070866141736" header="0.31496062992125984" footer="0.31496062992125984"/>
  <pageSetup paperSize="9" scale="85" orientation="portrait" horizontalDpi="300" verticalDpi="300" copies="2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2018-04-19T11:19:20Z</cp:lastPrinted>
  <dcterms:created xsi:type="dcterms:W3CDTF">2018-04-19T11:16:56Z</dcterms:created>
  <dcterms:modified xsi:type="dcterms:W3CDTF">2018-04-19T11:20:14Z</dcterms:modified>
</cp:coreProperties>
</file>